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118" lockStructure="1"/>
  <bookViews>
    <workbookView xWindow="-108" yWindow="-108" windowWidth="19428" windowHeight="10428" activeTab="2"/>
  </bookViews>
  <sheets>
    <sheet name="STAL 120" sheetId="1" r:id="rId1"/>
    <sheet name="STAL 135" sheetId="2" r:id="rId2"/>
    <sheet name="STAL 150" sheetId="3" r:id="rId3"/>
    <sheet name="STAL 2 125" sheetId="4" r:id="rId4"/>
  </sheets>
  <definedNames>
    <definedName name="_xlnm.Print_Area" localSheetId="0">'STAL 120'!$A$1:$J$64</definedName>
    <definedName name="_xlnm.Print_Area" localSheetId="1">'STAL 135'!$A$1:$S$74</definedName>
    <definedName name="_xlnm.Print_Area" localSheetId="2">'STAL 150'!$A$1:$L$67</definedName>
    <definedName name="_xlnm.Print_Area" localSheetId="3">'STAL 2 125'!$A$1:$H$74</definedName>
  </definedNames>
  <calcPr calcId="145621"/>
</workbook>
</file>

<file path=xl/calcChain.xml><?xml version="1.0" encoding="utf-8"?>
<calcChain xmlns="http://schemas.openxmlformats.org/spreadsheetml/2006/main">
  <c r="I34" i="1" l="1"/>
  <c r="K47" i="2"/>
  <c r="B61" i="4"/>
  <c r="K11" i="1" l="1"/>
  <c r="S43" i="2" l="1"/>
  <c r="S40" i="2"/>
  <c r="S35" i="2"/>
  <c r="S36" i="2"/>
  <c r="S37" i="2"/>
  <c r="S38" i="2"/>
  <c r="S39" i="2"/>
  <c r="S28" i="2"/>
  <c r="S29" i="2"/>
  <c r="S30" i="2"/>
  <c r="S31" i="2"/>
  <c r="S32" i="2"/>
  <c r="S33" i="2"/>
  <c r="S27" i="2"/>
  <c r="S25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11" i="2"/>
  <c r="Q11" i="2"/>
  <c r="Q36" i="2"/>
  <c r="Q37" i="2"/>
  <c r="Q38" i="2"/>
  <c r="Q39" i="2"/>
  <c r="Q40" i="2"/>
  <c r="Q35" i="2"/>
  <c r="Q28" i="2"/>
  <c r="Q29" i="2"/>
  <c r="Q30" i="2"/>
  <c r="Q31" i="2"/>
  <c r="Q32" i="2"/>
  <c r="Q33" i="2"/>
  <c r="Q27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K32" i="3"/>
  <c r="K33" i="3"/>
  <c r="K34" i="3"/>
  <c r="K35" i="3"/>
  <c r="B7" i="4"/>
  <c r="B7" i="3"/>
  <c r="B7" i="2"/>
  <c r="B7" i="1"/>
  <c r="S45" i="2" l="1"/>
  <c r="S46" i="2"/>
  <c r="S47" i="2"/>
  <c r="S48" i="2"/>
  <c r="S49" i="2"/>
  <c r="S50" i="2"/>
  <c r="S51" i="2"/>
  <c r="S52" i="2"/>
  <c r="S53" i="2"/>
  <c r="S54" i="2"/>
  <c r="S55" i="2"/>
  <c r="S56" i="2"/>
  <c r="S57" i="2"/>
  <c r="S44" i="2"/>
  <c r="S58" i="2"/>
  <c r="H54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40" i="4"/>
  <c r="H39" i="4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39" i="3"/>
  <c r="K38" i="3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32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25" i="3"/>
  <c r="M25" i="3"/>
  <c r="K11" i="3"/>
  <c r="M11" i="3"/>
  <c r="M13" i="3"/>
  <c r="H29" i="4"/>
  <c r="H30" i="4"/>
  <c r="H27" i="4"/>
  <c r="H28" i="4"/>
  <c r="M22" i="3"/>
  <c r="K22" i="3"/>
  <c r="H24" i="4"/>
  <c r="M31" i="3"/>
  <c r="M32" i="3"/>
  <c r="M33" i="3"/>
  <c r="M34" i="3"/>
  <c r="M35" i="3"/>
  <c r="H12" i="4" l="1"/>
  <c r="H13" i="4"/>
  <c r="H14" i="4"/>
  <c r="H15" i="4"/>
  <c r="H16" i="4"/>
  <c r="H11" i="4"/>
  <c r="M26" i="3" l="1"/>
  <c r="M27" i="3"/>
  <c r="M28" i="3"/>
  <c r="M29" i="3"/>
  <c r="M30" i="3"/>
  <c r="M12" i="3"/>
  <c r="M14" i="3"/>
  <c r="M15" i="3"/>
  <c r="M16" i="3"/>
  <c r="M17" i="3"/>
  <c r="M18" i="3"/>
  <c r="M19" i="3"/>
  <c r="M20" i="3"/>
  <c r="M21" i="3"/>
  <c r="M23" i="3"/>
  <c r="K26" i="3"/>
  <c r="K27" i="3"/>
  <c r="K28" i="3"/>
  <c r="K29" i="3"/>
  <c r="K30" i="3"/>
  <c r="K12" i="3"/>
  <c r="K13" i="3"/>
  <c r="K14" i="3"/>
  <c r="K15" i="3"/>
  <c r="K16" i="3"/>
  <c r="K17" i="3"/>
  <c r="K18" i="3"/>
  <c r="K19" i="3"/>
  <c r="K20" i="3"/>
  <c r="K21" i="3"/>
  <c r="K23" i="3"/>
  <c r="I41" i="3" l="1"/>
  <c r="H18" i="4"/>
  <c r="H17" i="4" l="1"/>
  <c r="H19" i="4"/>
  <c r="H20" i="4"/>
  <c r="H21" i="4"/>
  <c r="H22" i="4"/>
  <c r="H23" i="4"/>
  <c r="H25" i="4"/>
  <c r="H26" i="4"/>
  <c r="H32" i="4"/>
  <c r="H33" i="4"/>
  <c r="H34" i="4"/>
  <c r="H35" i="4"/>
  <c r="H36" i="4"/>
  <c r="B63" i="4" l="1"/>
  <c r="I36" i="1"/>
  <c r="K49" i="2" l="1"/>
  <c r="I43" i="3"/>
</calcChain>
</file>

<file path=xl/sharedStrings.xml><?xml version="1.0" encoding="utf-8"?>
<sst xmlns="http://schemas.openxmlformats.org/spreadsheetml/2006/main" count="424" uniqueCount="223">
  <si>
    <t>A</t>
  </si>
  <si>
    <t>B</t>
  </si>
  <si>
    <t>E</t>
  </si>
  <si>
    <t>RSUNI-_-ZAPR--L</t>
  </si>
  <si>
    <t>V</t>
  </si>
  <si>
    <t>D</t>
  </si>
  <si>
    <t>R</t>
  </si>
  <si>
    <t>W</t>
  </si>
  <si>
    <t>H</t>
  </si>
  <si>
    <t>номер:</t>
  </si>
  <si>
    <t>Назва :</t>
  </si>
  <si>
    <t>Замовник:</t>
  </si>
  <si>
    <t>Адреса доставки :</t>
  </si>
  <si>
    <t>Уповноважена особа :</t>
  </si>
  <si>
    <t>Дата замовлення</t>
  </si>
  <si>
    <t>Дата замовлення :</t>
  </si>
  <si>
    <t>елементи ринви</t>
  </si>
  <si>
    <t>Ринва 3 м.п.</t>
  </si>
  <si>
    <t>З'єднувач ринви</t>
  </si>
  <si>
    <t>Кут внутрішній 90°</t>
  </si>
  <si>
    <t>Кут зовнішній 90°</t>
  </si>
  <si>
    <t>Кут зовнішній 135°</t>
  </si>
  <si>
    <t>Кут внутрішній 135°</t>
  </si>
  <si>
    <t>Лійка 120/90 мм</t>
  </si>
  <si>
    <t>Заглушка універсальна</t>
  </si>
  <si>
    <t>Елементи водостічної труби</t>
  </si>
  <si>
    <t>Труба 3 м.п.</t>
  </si>
  <si>
    <t>Труба 1 м.п.</t>
  </si>
  <si>
    <t>З'єднувач труби</t>
  </si>
  <si>
    <t>Коліно 60°</t>
  </si>
  <si>
    <t>Трійник 60°</t>
  </si>
  <si>
    <t>Кронштейн труби сталь</t>
  </si>
  <si>
    <t>Комплектуючі</t>
  </si>
  <si>
    <t>комплектуючі</t>
  </si>
  <si>
    <t>елементи водостічної труби</t>
  </si>
  <si>
    <t>Подовжувач кронштейна універсального</t>
  </si>
  <si>
    <t>Опора кронштейна труби під "сендвіч"</t>
  </si>
  <si>
    <t>Коліно еластичне РЕ</t>
  </si>
  <si>
    <t xml:space="preserve">Завка-замовлення на водостік Galeco STAL 120 </t>
  </si>
  <si>
    <t>код</t>
  </si>
  <si>
    <t>шт.</t>
  </si>
  <si>
    <t xml:space="preserve">ГРАФІТОВИЙ  RR23             ~RAL 7015 </t>
  </si>
  <si>
    <t>ЧОРНИЙ RR33                        ~RAL 9005</t>
  </si>
  <si>
    <t>ЦЕГЛИСТИЙ RR750              ~RAL 8004</t>
  </si>
  <si>
    <t>ШОКОЛАДНО-КОРИЧН.          ~RAL 8017</t>
  </si>
  <si>
    <t>ТЕМНО-ЧЕРВОНИЙRR29                      ~RAL 3009</t>
  </si>
  <si>
    <t>ТЕМНО-КОРИЧН. RR32                  ~RAL 8019</t>
  </si>
  <si>
    <t>ТЕМНО-КОРИЧН. RR32                        ~RAL 8019</t>
  </si>
  <si>
    <t>БІЛИЙRR20                          ~RAL 9003</t>
  </si>
  <si>
    <t>МІДНИЙ</t>
  </si>
  <si>
    <t>Ринва 4 м.п.</t>
  </si>
  <si>
    <t>З'єднувач ринви з кронштейном</t>
  </si>
  <si>
    <t>З'єднувач ринви без кронштейна</t>
  </si>
  <si>
    <t xml:space="preserve">Завка-замовлення на водостік Galeco STAL 150 </t>
  </si>
  <si>
    <t>Лійка 150/100</t>
  </si>
  <si>
    <t>Лійка 150/120</t>
  </si>
  <si>
    <t>Коліно 72°</t>
  </si>
  <si>
    <t xml:space="preserve">Завка-замовлення на водостік Galeco STAL 2 125 </t>
  </si>
  <si>
    <t xml:space="preserve">Планка декоративна 2 м.п. </t>
  </si>
  <si>
    <t>Трійник 72°</t>
  </si>
  <si>
    <t>Дощеприймач універсальний</t>
  </si>
  <si>
    <t>SPUNI-G-110/100</t>
  </si>
  <si>
    <t>Кут внутрійшній регульваний 105º-135º</t>
  </si>
  <si>
    <t>Кут зовнішній регульований 100º-165º</t>
  </si>
  <si>
    <t xml:space="preserve">Завка-замовленнЯ на водостік Galeco STAL 135 </t>
  </si>
  <si>
    <t>ВАРТІСТЬ ЗАМОВЛЕННЯ:</t>
  </si>
  <si>
    <t>знижка</t>
  </si>
  <si>
    <t>* Продукції немає в наявності, доступна тільки під замовлення.</t>
  </si>
  <si>
    <t>Позиція відсутня</t>
  </si>
  <si>
    <t>Труба 4 м.п.*</t>
  </si>
  <si>
    <t>З'єднувач труби*</t>
  </si>
  <si>
    <t>Коліно 72°*</t>
  </si>
  <si>
    <t>Грунтовка (фарба для металу)*</t>
  </si>
  <si>
    <t>Кронштейн труби сталь*</t>
  </si>
  <si>
    <t xml:space="preserve">Лійка підвісна 80мм сталь </t>
  </si>
  <si>
    <t>I</t>
  </si>
  <si>
    <t>Срібний                     ~RAL 9006</t>
  </si>
  <si>
    <t xml:space="preserve">Срібний                                               ~RAL 9006
 </t>
  </si>
  <si>
    <t>І</t>
  </si>
  <si>
    <t>A,B,E,V</t>
  </si>
  <si>
    <t>A,V</t>
  </si>
  <si>
    <t>A,B</t>
  </si>
  <si>
    <t>Заглушка планки декоративної ліва</t>
  </si>
  <si>
    <t xml:space="preserve">Заглушка планки декоративної права </t>
  </si>
  <si>
    <t>Кут внутрішній декоративної планки</t>
  </si>
  <si>
    <t>Кут зовнішній декоративної планки</t>
  </si>
  <si>
    <t>A,B,D,E,R,V,W</t>
  </si>
  <si>
    <t>Корзина до дощеприймача</t>
  </si>
  <si>
    <t>Антрацит ~RAL 9007</t>
  </si>
  <si>
    <t>I,G,H</t>
  </si>
  <si>
    <t>G*</t>
  </si>
  <si>
    <t>Білий ~RAL9003</t>
  </si>
  <si>
    <t>Зливна корзина</t>
  </si>
  <si>
    <t>Зливна корзина 100 мм</t>
  </si>
  <si>
    <t>Зливна корзина 90 мм</t>
  </si>
  <si>
    <t>Заглушка ліва сталь NEW</t>
  </si>
  <si>
    <t>Заглушка права сталь NEW</t>
  </si>
  <si>
    <t>Труба для з'єднувача ревізії 0,5 мм діам. 110</t>
  </si>
  <si>
    <t>з'єднувач ревізії вертикальої 110 з редукцією 80-110</t>
  </si>
  <si>
    <t>Лійка 135/100</t>
  </si>
  <si>
    <r>
      <t>Лійка</t>
    </r>
    <r>
      <rPr>
        <sz val="8"/>
        <color theme="1"/>
        <rFont val="Verdana"/>
        <family val="2"/>
        <charset val="204"/>
      </rPr>
      <t xml:space="preserve"> 135/90 </t>
    </r>
  </si>
  <si>
    <t>Шпилька 160 мм</t>
  </si>
  <si>
    <t>Шпилька 180 мм</t>
  </si>
  <si>
    <t>Шпилька 200 мм</t>
  </si>
  <si>
    <t>Шпилька 220 мм</t>
  </si>
  <si>
    <t>Дюбель</t>
  </si>
  <si>
    <t>Кришка до дощеприймача</t>
  </si>
  <si>
    <t>Кришка під трубу до дощеприймача</t>
  </si>
  <si>
    <t>Редукція 110/100*</t>
  </si>
  <si>
    <t>** До закінчення складських запасів</t>
  </si>
  <si>
    <t>1041-125-_-RYN400</t>
  </si>
  <si>
    <t>1041-000-_-PMS200</t>
  </si>
  <si>
    <t>1041-000-_-PLW000</t>
  </si>
  <si>
    <t>1041-000-_-PLA000</t>
  </si>
  <si>
    <t>1041-000-_-PZL000</t>
  </si>
  <si>
    <t>1041-000-_-PZP000</t>
  </si>
  <si>
    <t>1041-125-_-HDM000</t>
  </si>
  <si>
    <t>1041-125-_-HNW004</t>
  </si>
  <si>
    <t>1041-125-_-HDO000</t>
  </si>
  <si>
    <t>1041-125-_-LAR000</t>
  </si>
  <si>
    <t>1041-125-_-LWK090</t>
  </si>
  <si>
    <t>1041-125-_-LZK090</t>
  </si>
  <si>
    <t>1041-125-_-OPN080</t>
  </si>
  <si>
    <t>1042-080-_-KZK000</t>
  </si>
  <si>
    <t>1041-125-_-ZLV000</t>
  </si>
  <si>
    <t>1041-125-_-ZPV000</t>
  </si>
  <si>
    <t>1041-000-_-PNZ000</t>
  </si>
  <si>
    <t>1041-000-_-PNW000</t>
  </si>
  <si>
    <t>1041-125-_-ZLS000</t>
  </si>
  <si>
    <t>1041-125-_-ZPS000</t>
  </si>
  <si>
    <t xml:space="preserve">Зєднувач внутр. для планки декоративної під софіт </t>
  </si>
  <si>
    <t xml:space="preserve">З'єднувач планки декоративної під софіт </t>
  </si>
  <si>
    <t>Кронштейн довгий посилений</t>
  </si>
  <si>
    <t>Кронштейн торцевий плоский Stal*</t>
  </si>
  <si>
    <t>Кронштейн торцевий для планки декоративної</t>
  </si>
  <si>
    <t>Кут внутрішній 90° клейовий</t>
  </si>
  <si>
    <t>Кут зовнішній 90° клейовий</t>
  </si>
  <si>
    <t>Заглушка ліва PVC</t>
  </si>
  <si>
    <t>Заглушка права PVC</t>
  </si>
  <si>
    <t>1042-080-_-RUR300</t>
  </si>
  <si>
    <t>1042-080-_-MUF000</t>
  </si>
  <si>
    <t>1042-080-_-KOL072</t>
  </si>
  <si>
    <t>1042-080-_-TRR072</t>
  </si>
  <si>
    <t>1042-080-_-OBS000</t>
  </si>
  <si>
    <t xml:space="preserve">S KAN - Перехідник [Stal] під квадратну трубу 80x80mm </t>
  </si>
  <si>
    <t xml:space="preserve">Ревізія поверхова з редукції 80-110mm/110mm </t>
  </si>
  <si>
    <t>1003-000-_-OSD000</t>
  </si>
  <si>
    <t>1003-110-_-KEL000</t>
  </si>
  <si>
    <t>1003-000-000X-OKK000</t>
  </si>
  <si>
    <t>1003-080-738S-ZTK000</t>
  </si>
  <si>
    <t>1003-000-_-OKR000</t>
  </si>
  <si>
    <t>1003-000-905S-OKL000</t>
  </si>
  <si>
    <t>000-000-000X-STO000</t>
  </si>
  <si>
    <t>1003-110-819S-RWR050</t>
  </si>
  <si>
    <t>1003-000-819S-RWE110</t>
  </si>
  <si>
    <t>1000-000-000X-WSH300</t>
  </si>
  <si>
    <t xml:space="preserve">Кронштейн торцевий </t>
  </si>
  <si>
    <t>З'єднувач ринви (на клямр)</t>
  </si>
  <si>
    <t>1031-120-_-RYN300</t>
  </si>
  <si>
    <t>1031-120-_-HDO000</t>
  </si>
  <si>
    <t>1031-120-_-HNW004</t>
  </si>
  <si>
    <t>1031-120-_-LAK000</t>
  </si>
  <si>
    <t>1031-120-_-LWN090</t>
  </si>
  <si>
    <t>1031-120-_-LZN090</t>
  </si>
  <si>
    <t>1031-120-_-LWN135</t>
  </si>
  <si>
    <t>1031-120-7_-LZN135</t>
  </si>
  <si>
    <t>1031-120-_-OPN090</t>
  </si>
  <si>
    <t>1031-120-_-ZUS000</t>
  </si>
  <si>
    <t>Виловлювач води з відводом*</t>
  </si>
  <si>
    <t>1032-090-_-RUR300</t>
  </si>
  <si>
    <t>1032-090-_-RUR100</t>
  </si>
  <si>
    <t>1032-090-_-MUF000</t>
  </si>
  <si>
    <t>1032-090-_-KOL060</t>
  </si>
  <si>
    <t>1032-090-_-TRR060</t>
  </si>
  <si>
    <t>1032-090-_-WYB000</t>
  </si>
  <si>
    <t>1032-090-_-OBS000</t>
  </si>
  <si>
    <t>1003-000-_-OKL000</t>
  </si>
  <si>
    <t>Кронштейн торцевий [Stal]</t>
  </si>
  <si>
    <t>Кронштейн довгий посилений [Stal]</t>
  </si>
  <si>
    <t>1031-135-_-RYN300</t>
  </si>
  <si>
    <t>1031-135-_-HDO000</t>
  </si>
  <si>
    <t>1031-135-_-HNW004</t>
  </si>
  <si>
    <t>1031-135-_-LAK000</t>
  </si>
  <si>
    <t>1031-135-_-LAR000</t>
  </si>
  <si>
    <t>1031-135-_LAR000</t>
  </si>
  <si>
    <t>1031-135-_-LWN090</t>
  </si>
  <si>
    <t>1031-135-_-LZN090</t>
  </si>
  <si>
    <t>1031-135-_-LWR000</t>
  </si>
  <si>
    <t>1031-135-_-LZR000</t>
  </si>
  <si>
    <t>1031-135-_-OPN090</t>
  </si>
  <si>
    <t>1031-135-_-OPN100</t>
  </si>
  <si>
    <t>1032-090-_-KZO000</t>
  </si>
  <si>
    <t>1032-100-_-KZO000</t>
  </si>
  <si>
    <t>1031-135-_-ZUS000</t>
  </si>
  <si>
    <t>1032-100-_-RUR300</t>
  </si>
  <si>
    <t>1032-100-_-RUR100</t>
  </si>
  <si>
    <t>1032-100-_-MUF000</t>
  </si>
  <si>
    <t>1032-100-_-KOL060</t>
  </si>
  <si>
    <t>1032-100-_-TRR060</t>
  </si>
  <si>
    <t>1032-100-_-OBS000</t>
  </si>
  <si>
    <t xml:space="preserve">Кронштейн довгий посилений </t>
  </si>
  <si>
    <t>З'єднувач ринви з кронштейном**</t>
  </si>
  <si>
    <t>1031-150-_-RYN400</t>
  </si>
  <si>
    <t>1031-150-_-HDO000</t>
  </si>
  <si>
    <t>1031-150-_-HNW004</t>
  </si>
  <si>
    <t>1031-150-_-LAH000</t>
  </si>
  <si>
    <t>1031-150-_-LAR000</t>
  </si>
  <si>
    <t>1031-150-_-LWN090</t>
  </si>
  <si>
    <t>1031-150-_-LZN090</t>
  </si>
  <si>
    <t>1031-150-_-LWN135</t>
  </si>
  <si>
    <t>1031-150-_-LZN135</t>
  </si>
  <si>
    <t>1031-150-_-OPN100</t>
  </si>
  <si>
    <t>1031-150-_-OPN120</t>
  </si>
  <si>
    <t>1031-150-_-ZUS000</t>
  </si>
  <si>
    <t>1032-120-_-RUR400</t>
  </si>
  <si>
    <t>1032-120-_-MUF000</t>
  </si>
  <si>
    <t>1032-120-_-KOL072</t>
  </si>
  <si>
    <t>1032-120-_-OBS000</t>
  </si>
  <si>
    <t>ЦІНА грн.</t>
  </si>
  <si>
    <t>Ціну вказано з ПДВ у грн.</t>
  </si>
  <si>
    <t>разом в грн.</t>
  </si>
  <si>
    <t>сума зі знижкою з ПДВ</t>
  </si>
  <si>
    <t xml:space="preserve">Срібний                                                                      ~RAL 9006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</si>
</sst>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4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sz val="7"/>
      <name val="Verdana"/>
      <family val="2"/>
      <charset val="238"/>
    </font>
    <font>
      <b/>
      <sz val="10"/>
      <name val="Verdana"/>
      <family val="2"/>
      <charset val="238"/>
    </font>
    <font>
      <b/>
      <sz val="7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sz val="8"/>
      <color indexed="12"/>
      <name val="Verdana"/>
      <family val="2"/>
      <charset val="238"/>
    </font>
    <font>
      <sz val="7"/>
      <color indexed="12"/>
      <name val="Verdana"/>
      <family val="2"/>
      <charset val="238"/>
    </font>
    <font>
      <b/>
      <sz val="8"/>
      <color indexed="12"/>
      <name val="Verdana"/>
      <family val="2"/>
      <charset val="238"/>
    </font>
    <font>
      <b/>
      <sz val="6"/>
      <color indexed="12"/>
      <name val="Verdana"/>
      <family val="2"/>
      <charset val="238"/>
    </font>
    <font>
      <b/>
      <sz val="7"/>
      <color indexed="12"/>
      <name val="Verdana"/>
      <family val="2"/>
      <charset val="238"/>
    </font>
    <font>
      <b/>
      <sz val="10"/>
      <color indexed="12"/>
      <name val="Verdana"/>
      <family val="2"/>
      <charset val="238"/>
    </font>
    <font>
      <b/>
      <sz val="10"/>
      <color indexed="55"/>
      <name val="Verdana"/>
      <family val="2"/>
      <charset val="238"/>
    </font>
    <font>
      <sz val="8"/>
      <color indexed="55"/>
      <name val="Verdana"/>
      <family val="2"/>
      <charset val="238"/>
    </font>
    <font>
      <b/>
      <i/>
      <sz val="7"/>
      <name val="Verdana"/>
      <family val="2"/>
      <charset val="238"/>
    </font>
    <font>
      <i/>
      <sz val="7"/>
      <name val="Verdana"/>
      <family val="2"/>
      <charset val="238"/>
    </font>
    <font>
      <sz val="7"/>
      <name val="Arial"/>
      <family val="2"/>
      <charset val="238"/>
    </font>
    <font>
      <b/>
      <sz val="8"/>
      <color rgb="FF0033CC"/>
      <name val="Verdana"/>
      <family val="2"/>
      <charset val="238"/>
    </font>
    <font>
      <b/>
      <sz val="10"/>
      <color rgb="FF0000FF"/>
      <name val="Verdana"/>
      <family val="2"/>
      <charset val="238"/>
    </font>
    <font>
      <sz val="8"/>
      <color rgb="FF0000FF"/>
      <name val="Verdana"/>
      <family val="2"/>
      <charset val="238"/>
    </font>
    <font>
      <sz val="8"/>
      <color theme="1" tint="0.499984740745262"/>
      <name val="Verdana"/>
      <family val="2"/>
      <charset val="238"/>
    </font>
    <font>
      <sz val="10"/>
      <name val="Arial CE"/>
      <charset val="238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sz val="10"/>
      <color theme="1"/>
      <name val="Erie"/>
    </font>
    <font>
      <sz val="10"/>
      <color theme="1"/>
      <name val="Arial"/>
      <family val="2"/>
      <charset val="204"/>
    </font>
    <font>
      <b/>
      <sz val="8"/>
      <color theme="1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04"/>
    </font>
    <font>
      <sz val="8"/>
      <color theme="0" tint="-0.499984740745262"/>
      <name val="Verdana"/>
      <family val="2"/>
      <charset val="238"/>
    </font>
    <font>
      <sz val="10"/>
      <color theme="1"/>
      <name val="Calibri"/>
      <family val="2"/>
      <charset val="204"/>
      <scheme val="minor"/>
    </font>
    <font>
      <b/>
      <sz val="7"/>
      <name val="Verdana"/>
      <family val="2"/>
      <charset val="204"/>
    </font>
    <font>
      <b/>
      <sz val="8"/>
      <color rgb="FFFF0000"/>
      <name val="Verdana"/>
      <family val="2"/>
      <charset val="204"/>
    </font>
    <font>
      <b/>
      <sz val="8"/>
      <color indexed="55"/>
      <name val="Verdana"/>
      <family val="2"/>
      <charset val="238"/>
    </font>
    <font>
      <sz val="8"/>
      <color theme="1"/>
      <name val="Verdana"/>
      <family val="2"/>
      <charset val="204"/>
    </font>
    <font>
      <b/>
      <sz val="8"/>
      <color rgb="FF0083E6"/>
      <name val="Verdana"/>
      <family val="2"/>
      <charset val="204"/>
    </font>
    <font>
      <b/>
      <sz val="10"/>
      <color rgb="FF0083E6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0" fontId="26" fillId="0" borderId="0"/>
  </cellStyleXfs>
  <cellXfs count="215">
    <xf numFmtId="0" fontId="0" fillId="0" borderId="0" xfId="0"/>
    <xf numFmtId="0" fontId="9" fillId="2" borderId="0" xfId="0" applyFont="1" applyFill="1" applyAlignment="1" applyProtection="1">
      <alignment horizontal="left" vertical="center"/>
      <protection hidden="1"/>
    </xf>
    <xf numFmtId="0" fontId="10" fillId="0" borderId="0" xfId="0" applyFont="1"/>
    <xf numFmtId="1" fontId="10" fillId="0" borderId="0" xfId="0" applyNumberFormat="1" applyFont="1"/>
    <xf numFmtId="0" fontId="6" fillId="0" borderId="0" xfId="0" applyFont="1" applyAlignment="1">
      <alignment horizontal="right"/>
    </xf>
    <xf numFmtId="0" fontId="2" fillId="0" borderId="0" xfId="0" applyFont="1"/>
    <xf numFmtId="4" fontId="25" fillId="0" borderId="0" xfId="0" applyNumberFormat="1" applyFont="1"/>
    <xf numFmtId="0" fontId="6" fillId="2" borderId="0" xfId="0" applyFont="1" applyFill="1" applyAlignment="1" applyProtection="1">
      <alignment horizontal="left" vertical="center"/>
      <protection hidden="1"/>
    </xf>
    <xf numFmtId="49" fontId="23" fillId="0" borderId="16" xfId="0" applyNumberFormat="1" applyFont="1" applyBorder="1" applyProtection="1">
      <protection locked="0"/>
    </xf>
    <xf numFmtId="49" fontId="10" fillId="0" borderId="0" xfId="0" applyNumberFormat="1" applyFont="1"/>
    <xf numFmtId="49" fontId="10" fillId="0" borderId="8" xfId="0" applyNumberFormat="1" applyFont="1" applyBorder="1" applyProtection="1">
      <protection locked="0"/>
    </xf>
    <xf numFmtId="1" fontId="10" fillId="0" borderId="9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49" fontId="10" fillId="0" borderId="11" xfId="0" applyNumberFormat="1" applyFont="1" applyBorder="1" applyProtection="1">
      <protection locked="0"/>
    </xf>
    <xf numFmtId="1" fontId="10" fillId="0" borderId="0" xfId="0" applyNumberFormat="1" applyFont="1" applyProtection="1">
      <protection locked="0"/>
    </xf>
    <xf numFmtId="0" fontId="10" fillId="0" borderId="12" xfId="0" applyFont="1" applyBorder="1" applyProtection="1">
      <protection locked="0"/>
    </xf>
    <xf numFmtId="1" fontId="10" fillId="0" borderId="14" xfId="0" applyNumberFormat="1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23" fillId="0" borderId="16" xfId="0" applyFont="1" applyBorder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 vertical="top"/>
      <protection hidden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textRotation="90"/>
    </xf>
    <xf numFmtId="0" fontId="7" fillId="0" borderId="1" xfId="0" applyFont="1" applyBorder="1" applyAlignment="1">
      <alignment horizontal="left" textRotation="90" wrapText="1"/>
    </xf>
    <xf numFmtId="0" fontId="7" fillId="0" borderId="0" xfId="0" applyFont="1" applyAlignment="1">
      <alignment horizontal="left" textRotation="90" wrapText="1"/>
    </xf>
    <xf numFmtId="0" fontId="7" fillId="4" borderId="1" xfId="0" applyFont="1" applyFill="1" applyBorder="1" applyAlignment="1">
      <alignment horizontal="left" textRotation="90" wrapText="1"/>
    </xf>
    <xf numFmtId="1" fontId="2" fillId="0" borderId="0" xfId="0" applyNumberFormat="1" applyFont="1"/>
    <xf numFmtId="0" fontId="6" fillId="0" borderId="1" xfId="0" applyFont="1" applyBorder="1" applyAlignment="1">
      <alignment horizontal="center" vertical="justify" wrapText="1"/>
    </xf>
    <xf numFmtId="0" fontId="6" fillId="0" borderId="0" xfId="0" applyFont="1" applyAlignment="1">
      <alignment horizontal="center" vertical="justify" wrapText="1"/>
    </xf>
    <xf numFmtId="0" fontId="4" fillId="0" borderId="0" xfId="0" applyFont="1"/>
    <xf numFmtId="0" fontId="2" fillId="0" borderId="1" xfId="0" applyFont="1" applyBorder="1"/>
    <xf numFmtId="0" fontId="3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 applyProtection="1">
      <alignment horizontal="center"/>
      <protection locked="0"/>
    </xf>
    <xf numFmtId="3" fontId="11" fillId="0" borderId="0" xfId="0" applyNumberFormat="1" applyFont="1"/>
    <xf numFmtId="2" fontId="18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4" borderId="1" xfId="0" applyFont="1" applyFill="1" applyBorder="1"/>
    <xf numFmtId="1" fontId="1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/>
    <xf numFmtId="1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2" fontId="10" fillId="0" borderId="0" xfId="0" applyNumberFormat="1" applyFont="1"/>
    <xf numFmtId="49" fontId="10" fillId="0" borderId="16" xfId="0" applyNumberFormat="1" applyFont="1" applyBorder="1" applyProtection="1">
      <protection locked="0"/>
    </xf>
    <xf numFmtId="2" fontId="10" fillId="0" borderId="9" xfId="0" applyNumberFormat="1" applyFont="1" applyBorder="1" applyProtection="1">
      <protection locked="0"/>
    </xf>
    <xf numFmtId="2" fontId="10" fillId="0" borderId="0" xfId="0" applyNumberFormat="1" applyFont="1" applyProtection="1">
      <protection locked="0"/>
    </xf>
    <xf numFmtId="2" fontId="10" fillId="0" borderId="14" xfId="0" applyNumberFormat="1" applyFont="1" applyBorder="1" applyProtection="1">
      <protection locked="0"/>
    </xf>
    <xf numFmtId="0" fontId="2" fillId="2" borderId="0" xfId="0" applyFont="1" applyFill="1" applyAlignment="1" applyProtection="1">
      <alignment horizontal="left" vertical="top"/>
      <protection hidden="1"/>
    </xf>
    <xf numFmtId="2" fontId="2" fillId="0" borderId="0" xfId="0" applyNumberFormat="1" applyFont="1" applyAlignment="1">
      <alignment horizontal="center" textRotation="90"/>
    </xf>
    <xf numFmtId="2" fontId="2" fillId="0" borderId="0" xfId="0" applyNumberFormat="1" applyFont="1"/>
    <xf numFmtId="0" fontId="4" fillId="0" borderId="3" xfId="0" applyFont="1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0" fillId="0" borderId="9" xfId="0" applyFont="1" applyBorder="1" applyProtection="1">
      <protection locked="0"/>
    </xf>
    <xf numFmtId="0" fontId="10" fillId="0" borderId="0" xfId="0" applyFont="1" applyProtection="1">
      <protection locked="0"/>
    </xf>
    <xf numFmtId="49" fontId="10" fillId="0" borderId="13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1" xfId="0" applyNumberFormat="1" applyFont="1" applyBorder="1" applyAlignment="1" applyProtection="1">
      <alignment horizontal="center" vertical="top"/>
      <protection locked="0"/>
    </xf>
    <xf numFmtId="1" fontId="13" fillId="3" borderId="1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4" fillId="3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3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8" fillId="0" borderId="0" xfId="0" applyNumberFormat="1" applyFont="1"/>
    <xf numFmtId="0" fontId="5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2" fillId="0" borderId="0" xfId="0" applyFont="1"/>
    <xf numFmtId="0" fontId="27" fillId="0" borderId="1" xfId="0" applyFont="1" applyBorder="1"/>
    <xf numFmtId="0" fontId="6" fillId="0" borderId="0" xfId="0" applyFont="1"/>
    <xf numFmtId="0" fontId="10" fillId="7" borderId="0" xfId="0" applyFont="1" applyFill="1"/>
    <xf numFmtId="0" fontId="10" fillId="8" borderId="0" xfId="0" applyFont="1" applyFill="1"/>
    <xf numFmtId="1" fontId="13" fillId="8" borderId="1" xfId="0" applyNumberFormat="1" applyFont="1" applyFill="1" applyBorder="1" applyAlignment="1" applyProtection="1">
      <alignment horizontal="center"/>
      <protection locked="0"/>
    </xf>
    <xf numFmtId="2" fontId="18" fillId="8" borderId="2" xfId="0" applyNumberFormat="1" applyFont="1" applyFill="1" applyBorder="1" applyAlignment="1">
      <alignment horizontal="right"/>
    </xf>
    <xf numFmtId="4" fontId="25" fillId="8" borderId="0" xfId="0" applyNumberFormat="1" applyFont="1" applyFill="1"/>
    <xf numFmtId="0" fontId="3" fillId="8" borderId="1" xfId="0" applyFont="1" applyFill="1" applyBorder="1"/>
    <xf numFmtId="0" fontId="2" fillId="8" borderId="0" xfId="0" applyFont="1" applyFill="1" applyAlignment="1">
      <alignment horizontal="right"/>
    </xf>
    <xf numFmtId="0" fontId="2" fillId="8" borderId="1" xfId="0" applyFont="1" applyFill="1" applyBorder="1"/>
    <xf numFmtId="0" fontId="28" fillId="0" borderId="1" xfId="0" applyFont="1" applyBorder="1"/>
    <xf numFmtId="1" fontId="5" fillId="8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" fillId="8" borderId="0" xfId="0" applyFont="1" applyFill="1" applyAlignment="1">
      <alignment horizontal="right"/>
    </xf>
    <xf numFmtId="0" fontId="5" fillId="8" borderId="0" xfId="0" applyFont="1" applyFill="1" applyAlignment="1">
      <alignment horizontal="center"/>
    </xf>
    <xf numFmtId="0" fontId="29" fillId="8" borderId="0" xfId="0" applyFont="1" applyFill="1" applyAlignment="1">
      <alignment vertical="top"/>
    </xf>
    <xf numFmtId="0" fontId="30" fillId="8" borderId="0" xfId="0" applyFont="1" applyFill="1"/>
    <xf numFmtId="0" fontId="31" fillId="8" borderId="0" xfId="0" applyFont="1" applyFill="1" applyAlignment="1">
      <alignment horizontal="right"/>
    </xf>
    <xf numFmtId="0" fontId="32" fillId="8" borderId="0" xfId="0" applyFont="1" applyFill="1" applyAlignment="1">
      <alignment horizontal="right"/>
    </xf>
    <xf numFmtId="0" fontId="10" fillId="0" borderId="0" xfId="0" applyFont="1" applyAlignment="1">
      <alignment wrapText="1"/>
    </xf>
    <xf numFmtId="0" fontId="33" fillId="0" borderId="0" xfId="0" applyFont="1"/>
    <xf numFmtId="0" fontId="30" fillId="0" borderId="0" xfId="0" applyFont="1"/>
    <xf numFmtId="4" fontId="31" fillId="8" borderId="0" xfId="0" applyNumberFormat="1" applyFont="1" applyFill="1"/>
    <xf numFmtId="9" fontId="32" fillId="8" borderId="0" xfId="0" applyNumberFormat="1" applyFont="1" applyFill="1" applyProtection="1">
      <protection locked="0"/>
    </xf>
    <xf numFmtId="2" fontId="35" fillId="0" borderId="0" xfId="0" applyNumberFormat="1" applyFont="1"/>
    <xf numFmtId="0" fontId="2" fillId="0" borderId="17" xfId="0" applyFont="1" applyBorder="1"/>
    <xf numFmtId="2" fontId="2" fillId="6" borderId="1" xfId="0" applyNumberFormat="1" applyFont="1" applyFill="1" applyBorder="1"/>
    <xf numFmtId="0" fontId="2" fillId="0" borderId="0" xfId="0" applyFont="1" applyProtection="1">
      <protection hidden="1"/>
    </xf>
    <xf numFmtId="0" fontId="10" fillId="0" borderId="0" xfId="0" applyFont="1" applyProtection="1">
      <protection hidden="1"/>
    </xf>
    <xf numFmtId="2" fontId="18" fillId="0" borderId="2" xfId="0" applyNumberFormat="1" applyFont="1" applyBorder="1" applyAlignment="1" applyProtection="1">
      <alignment horizontal="right"/>
      <protection hidden="1"/>
    </xf>
    <xf numFmtId="2" fontId="36" fillId="8" borderId="0" xfId="0" applyNumberFormat="1" applyFont="1" applyFill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2" fontId="18" fillId="8" borderId="2" xfId="0" applyNumberFormat="1" applyFont="1" applyFill="1" applyBorder="1" applyAlignment="1" applyProtection="1">
      <alignment horizontal="right"/>
      <protection hidden="1"/>
    </xf>
    <xf numFmtId="164" fontId="2" fillId="0" borderId="5" xfId="0" applyNumberFormat="1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17" fillId="0" borderId="6" xfId="0" applyFont="1" applyBorder="1" applyAlignment="1" applyProtection="1">
      <alignment horizontal="center" vertical="justify" wrapText="1"/>
      <protection hidden="1"/>
    </xf>
    <xf numFmtId="2" fontId="36" fillId="0" borderId="5" xfId="0" applyNumberFormat="1" applyFont="1" applyBorder="1" applyAlignment="1" applyProtection="1">
      <alignment horizontal="center"/>
      <protection hidden="1"/>
    </xf>
    <xf numFmtId="2" fontId="36" fillId="0" borderId="2" xfId="0" applyNumberFormat="1" applyFont="1" applyBorder="1" applyAlignment="1" applyProtection="1">
      <alignment horizontal="right"/>
      <protection hidden="1"/>
    </xf>
    <xf numFmtId="164" fontId="36" fillId="0" borderId="0" xfId="0" applyNumberFormat="1" applyFont="1" applyAlignment="1" applyProtection="1">
      <alignment horizontal="center"/>
      <protection hidden="1"/>
    </xf>
    <xf numFmtId="2" fontId="36" fillId="5" borderId="7" xfId="0" applyNumberFormat="1" applyFont="1" applyFill="1" applyBorder="1" applyAlignment="1" applyProtection="1">
      <alignment horizontal="right"/>
      <protection hidden="1"/>
    </xf>
    <xf numFmtId="2" fontId="18" fillId="0" borderId="0" xfId="0" applyNumberFormat="1" applyFont="1" applyAlignment="1" applyProtection="1">
      <alignment horizontal="right"/>
      <protection hidden="1"/>
    </xf>
    <xf numFmtId="2" fontId="36" fillId="0" borderId="0" xfId="0" applyNumberFormat="1" applyFont="1" applyAlignment="1" applyProtection="1">
      <alignment horizontal="center"/>
      <protection hidden="1"/>
    </xf>
    <xf numFmtId="2" fontId="36" fillId="0" borderId="0" xfId="0" applyNumberFormat="1" applyFont="1" applyAlignment="1" applyProtection="1">
      <alignment horizontal="right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/>
      <protection hidden="1"/>
    </xf>
    <xf numFmtId="2" fontId="36" fillId="8" borderId="0" xfId="0" applyNumberFormat="1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2" fontId="36" fillId="0" borderId="0" xfId="0" applyNumberFormat="1" applyFont="1"/>
    <xf numFmtId="2" fontId="35" fillId="0" borderId="0" xfId="0" applyNumberFormat="1" applyFont="1" applyProtection="1">
      <protection locked="0"/>
    </xf>
    <xf numFmtId="2" fontId="34" fillId="0" borderId="0" xfId="0" applyNumberFormat="1" applyFont="1" applyAlignment="1" applyProtection="1">
      <alignment horizontal="center"/>
      <protection locked="0"/>
    </xf>
    <xf numFmtId="0" fontId="37" fillId="0" borderId="0" xfId="0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2" fontId="28" fillId="0" borderId="0" xfId="0" applyNumberFormat="1" applyFont="1"/>
    <xf numFmtId="2" fontId="39" fillId="0" borderId="0" xfId="0" applyNumberFormat="1" applyFont="1"/>
    <xf numFmtId="2" fontId="34" fillId="0" borderId="0" xfId="0" applyNumberFormat="1" applyFont="1" applyAlignment="1" applyProtection="1">
      <alignment horizontal="right"/>
      <protection locked="0"/>
    </xf>
    <xf numFmtId="2" fontId="35" fillId="0" borderId="0" xfId="0" applyNumberFormat="1" applyFont="1" applyAlignment="1" applyProtection="1">
      <alignment horizontal="right"/>
      <protection locked="0"/>
    </xf>
    <xf numFmtId="2" fontId="35" fillId="0" borderId="0" xfId="0" applyNumberFormat="1" applyFont="1" applyAlignment="1">
      <alignment horizontal="right"/>
    </xf>
    <xf numFmtId="4" fontId="31" fillId="8" borderId="0" xfId="0" applyNumberFormat="1" applyFont="1" applyFill="1" applyAlignment="1">
      <alignment horizontal="right"/>
    </xf>
    <xf numFmtId="9" fontId="32" fillId="8" borderId="0" xfId="0" applyNumberFormat="1" applyFont="1" applyFill="1" applyAlignment="1" applyProtection="1">
      <alignment horizontal="right"/>
      <protection locked="0"/>
    </xf>
    <xf numFmtId="0" fontId="38" fillId="4" borderId="1" xfId="0" applyFont="1" applyFill="1" applyBorder="1" applyAlignment="1">
      <alignment horizontal="left" textRotation="90" wrapText="1"/>
    </xf>
    <xf numFmtId="0" fontId="28" fillId="0" borderId="0" xfId="0" applyFont="1"/>
    <xf numFmtId="1" fontId="0" fillId="0" borderId="0" xfId="0" applyNumberFormat="1"/>
    <xf numFmtId="2" fontId="2" fillId="6" borderId="0" xfId="0" applyNumberFormat="1" applyFont="1" applyFill="1"/>
    <xf numFmtId="0" fontId="40" fillId="0" borderId="6" xfId="0" applyFont="1" applyBorder="1" applyAlignment="1" applyProtection="1">
      <alignment horizontal="center" vertical="justify" wrapText="1"/>
      <protection hidden="1"/>
    </xf>
    <xf numFmtId="2" fontId="18" fillId="0" borderId="2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2" fillId="8" borderId="1" xfId="0" applyFont="1" applyFill="1" applyBorder="1" applyAlignment="1">
      <alignment wrapText="1"/>
    </xf>
    <xf numFmtId="2" fontId="35" fillId="0" borderId="0" xfId="0" applyNumberFormat="1" applyFont="1" applyAlignment="1">
      <alignment horizontal="center"/>
    </xf>
    <xf numFmtId="0" fontId="2" fillId="4" borderId="18" xfId="0" applyFont="1" applyFill="1" applyBorder="1"/>
    <xf numFmtId="1" fontId="5" fillId="0" borderId="18" xfId="0" applyNumberFormat="1" applyFont="1" applyBorder="1" applyAlignment="1">
      <alignment horizontal="center"/>
    </xf>
    <xf numFmtId="1" fontId="13" fillId="0" borderId="18" xfId="0" applyNumberFormat="1" applyFont="1" applyBorder="1" applyAlignment="1" applyProtection="1">
      <alignment horizontal="center"/>
      <protection locked="0"/>
    </xf>
    <xf numFmtId="0" fontId="27" fillId="8" borderId="1" xfId="0" applyFont="1" applyFill="1" applyBorder="1"/>
    <xf numFmtId="0" fontId="41" fillId="0" borderId="1" xfId="0" applyFont="1" applyBorder="1"/>
    <xf numFmtId="0" fontId="37" fillId="0" borderId="1" xfId="0" applyFont="1" applyBorder="1"/>
    <xf numFmtId="1" fontId="13" fillId="0" borderId="0" xfId="0" applyNumberFormat="1" applyFont="1" applyAlignment="1" applyProtection="1">
      <alignment horizontal="center"/>
      <protection hidden="1"/>
    </xf>
    <xf numFmtId="9" fontId="32" fillId="8" borderId="0" xfId="0" applyNumberFormat="1" applyFont="1" applyFill="1" applyAlignment="1" applyProtection="1">
      <alignment horizontal="center"/>
      <protection locked="0"/>
    </xf>
    <xf numFmtId="4" fontId="31" fillId="8" borderId="0" xfId="0" applyNumberFormat="1" applyFont="1" applyFill="1" applyAlignment="1">
      <alignment horizontal="center"/>
    </xf>
    <xf numFmtId="2" fontId="35" fillId="0" borderId="0" xfId="0" applyNumberFormat="1" applyFont="1" applyAlignment="1">
      <alignment horizontal="center"/>
    </xf>
    <xf numFmtId="0" fontId="38" fillId="0" borderId="2" xfId="0" applyFont="1" applyBorder="1" applyAlignment="1" applyProtection="1">
      <alignment horizontal="center" vertical="center" wrapText="1"/>
      <protection hidden="1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left"/>
    </xf>
    <xf numFmtId="1" fontId="13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textRotation="90" wrapText="1"/>
    </xf>
    <xf numFmtId="4" fontId="31" fillId="8" borderId="0" xfId="0" applyNumberFormat="1" applyFont="1" applyFill="1" applyAlignment="1"/>
    <xf numFmtId="9" fontId="32" fillId="8" borderId="0" xfId="0" applyNumberFormat="1" applyFont="1" applyFill="1" applyAlignment="1" applyProtection="1">
      <protection locked="0"/>
    </xf>
    <xf numFmtId="2" fontId="34" fillId="0" borderId="0" xfId="0" applyNumberFormat="1" applyFont="1" applyAlignment="1" applyProtection="1">
      <protection locked="0"/>
    </xf>
    <xf numFmtId="2" fontId="18" fillId="8" borderId="19" xfId="0" applyNumberFormat="1" applyFont="1" applyFill="1" applyBorder="1" applyAlignment="1">
      <alignment horizontal="right"/>
    </xf>
    <xf numFmtId="0" fontId="10" fillId="0" borderId="0" xfId="0" applyFont="1" applyBorder="1" applyProtection="1">
      <protection locked="0"/>
    </xf>
    <xf numFmtId="2" fontId="18" fillId="0" borderId="0" xfId="0" applyNumberFormat="1" applyFont="1" applyBorder="1" applyAlignment="1" applyProtection="1">
      <alignment horizontal="right"/>
      <protection locked="0"/>
    </xf>
    <xf numFmtId="0" fontId="10" fillId="0" borderId="0" xfId="0" applyFont="1" applyBorder="1"/>
    <xf numFmtId="2" fontId="2" fillId="0" borderId="0" xfId="0" applyNumberFormat="1" applyFont="1" applyBorder="1"/>
    <xf numFmtId="2" fontId="18" fillId="0" borderId="0" xfId="0" applyNumberFormat="1" applyFont="1" applyBorder="1" applyAlignment="1">
      <alignment horizontal="right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1" fontId="13" fillId="0" borderId="0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0" fontId="3" fillId="4" borderId="1" xfId="0" applyFont="1" applyFill="1" applyBorder="1" applyAlignment="1">
      <alignment horizontal="left" textRotation="90" wrapText="1"/>
    </xf>
    <xf numFmtId="1" fontId="42" fillId="0" borderId="1" xfId="0" applyNumberFormat="1" applyFont="1" applyBorder="1" applyAlignment="1" applyProtection="1">
      <alignment horizontal="center"/>
      <protection locked="0"/>
    </xf>
    <xf numFmtId="0" fontId="43" fillId="0" borderId="1" xfId="0" applyFont="1" applyBorder="1" applyProtection="1">
      <protection locked="0"/>
    </xf>
    <xf numFmtId="1" fontId="42" fillId="8" borderId="1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 textRotation="90"/>
    </xf>
    <xf numFmtId="1" fontId="0" fillId="0" borderId="0" xfId="0" applyNumberFormat="1"/>
    <xf numFmtId="1" fontId="0" fillId="0" borderId="4" xfId="0" applyNumberFormat="1" applyBorder="1"/>
    <xf numFmtId="1" fontId="7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ny_CENNIK_PL_DETAL_03" xfId="2"/>
    <cellStyle name="Обычный" xfId="0" builtinId="0"/>
    <cellStyle name="Обычный 2" xfId="1"/>
  </cellStyles>
  <dxfs count="1"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8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7</xdr:row>
      <xdr:rowOff>457200</xdr:rowOff>
    </xdr:from>
    <xdr:to>
      <xdr:col>0</xdr:col>
      <xdr:colOff>609600</xdr:colOff>
      <xdr:row>7</xdr:row>
      <xdr:rowOff>457200</xdr:rowOff>
    </xdr:to>
    <xdr:pic>
      <xdr:nvPicPr>
        <xdr:cNvPr id="4" name="Obraz 3" descr="C:\Windows\System32\config\systemprofile\Pictures\logo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47875"/>
          <a:ext cx="1504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381000</xdr:rowOff>
    </xdr:from>
    <xdr:to>
      <xdr:col>0</xdr:col>
      <xdr:colOff>1133475</xdr:colOff>
      <xdr:row>7</xdr:row>
      <xdr:rowOff>914400</xdr:rowOff>
    </xdr:to>
    <xdr:pic>
      <xdr:nvPicPr>
        <xdr:cNvPr id="5" name="Picture 8" descr="100PL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71675"/>
          <a:ext cx="857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7</xdr:row>
      <xdr:rowOff>447675</xdr:rowOff>
    </xdr:from>
    <xdr:to>
      <xdr:col>1</xdr:col>
      <xdr:colOff>757604</xdr:colOff>
      <xdr:row>7</xdr:row>
      <xdr:rowOff>933450</xdr:rowOff>
    </xdr:to>
    <xdr:pic>
      <xdr:nvPicPr>
        <xdr:cNvPr id="6" name="Obraz 3" descr="C:\Windows\System32\config\systemprofile\Pictures\logo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038350"/>
          <a:ext cx="168152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7</xdr:row>
      <xdr:rowOff>266700</xdr:rowOff>
    </xdr:from>
    <xdr:to>
      <xdr:col>1</xdr:col>
      <xdr:colOff>740517</xdr:colOff>
      <xdr:row>7</xdr:row>
      <xdr:rowOff>752476</xdr:rowOff>
    </xdr:to>
    <xdr:pic>
      <xdr:nvPicPr>
        <xdr:cNvPr id="2" name="Obraz 3" descr="C:\Windows\System32\config\systemprofile\Pictures\log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7375"/>
          <a:ext cx="1750167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7</xdr:row>
      <xdr:rowOff>238125</xdr:rowOff>
    </xdr:from>
    <xdr:to>
      <xdr:col>0</xdr:col>
      <xdr:colOff>800100</xdr:colOff>
      <xdr:row>7</xdr:row>
      <xdr:rowOff>733425</xdr:rowOff>
    </xdr:to>
    <xdr:pic>
      <xdr:nvPicPr>
        <xdr:cNvPr id="3" name="Picture 8" descr="100PL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28800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7</xdr:row>
      <xdr:rowOff>457200</xdr:rowOff>
    </xdr:from>
    <xdr:to>
      <xdr:col>0</xdr:col>
      <xdr:colOff>609600</xdr:colOff>
      <xdr:row>7</xdr:row>
      <xdr:rowOff>457200</xdr:rowOff>
    </xdr:to>
    <xdr:pic>
      <xdr:nvPicPr>
        <xdr:cNvPr id="2" name="Obraz 3" descr="C:\Windows\System32\config\systemprofile\Pictures\log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47875"/>
          <a:ext cx="1352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7</xdr:row>
      <xdr:rowOff>485775</xdr:rowOff>
    </xdr:from>
    <xdr:to>
      <xdr:col>0</xdr:col>
      <xdr:colOff>942975</xdr:colOff>
      <xdr:row>7</xdr:row>
      <xdr:rowOff>1019175</xdr:rowOff>
    </xdr:to>
    <xdr:pic>
      <xdr:nvPicPr>
        <xdr:cNvPr id="3" name="Picture 8" descr="100PL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1419225</xdr:colOff>
      <xdr:row>7</xdr:row>
      <xdr:rowOff>447675</xdr:rowOff>
    </xdr:from>
    <xdr:to>
      <xdr:col>1</xdr:col>
      <xdr:colOff>904875</xdr:colOff>
      <xdr:row>7</xdr:row>
      <xdr:rowOff>1085850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924050"/>
          <a:ext cx="1771650" cy="638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7</xdr:row>
      <xdr:rowOff>457200</xdr:rowOff>
    </xdr:from>
    <xdr:to>
      <xdr:col>0</xdr:col>
      <xdr:colOff>609600</xdr:colOff>
      <xdr:row>7</xdr:row>
      <xdr:rowOff>457200</xdr:rowOff>
    </xdr:to>
    <xdr:pic>
      <xdr:nvPicPr>
        <xdr:cNvPr id="2" name="Obraz 3" descr="C:\Windows\System32\config\systemprofile\Pictures\logo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47875"/>
          <a:ext cx="1504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295276</xdr:colOff>
      <xdr:row>7</xdr:row>
      <xdr:rowOff>200025</xdr:rowOff>
    </xdr:from>
    <xdr:to>
      <xdr:col>0</xdr:col>
      <xdr:colOff>1286906</xdr:colOff>
      <xdr:row>7</xdr:row>
      <xdr:rowOff>885825</xdr:rowOff>
    </xdr:to>
    <xdr:pic>
      <xdr:nvPicPr>
        <xdr:cNvPr id="3" name="Picture 8" descr="100PL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790700"/>
          <a:ext cx="99163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7</xdr:row>
      <xdr:rowOff>390525</xdr:rowOff>
    </xdr:from>
    <xdr:to>
      <xdr:col>1</xdr:col>
      <xdr:colOff>1124095</xdr:colOff>
      <xdr:row>7</xdr:row>
      <xdr:rowOff>942975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1200" y="1981200"/>
          <a:ext cx="167654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7" zoomScaleNormal="100" zoomScaleSheetLayoutView="100" workbookViewId="0">
      <selection activeCell="F25" sqref="F25"/>
    </sheetView>
  </sheetViews>
  <sheetFormatPr defaultRowHeight="12.6"/>
  <cols>
    <col min="1" max="1" width="35.44140625" style="2" customWidth="1"/>
    <col min="2" max="2" width="22.88671875" style="2" customWidth="1"/>
    <col min="3" max="3" width="6" style="46" customWidth="1"/>
    <col min="4" max="4" width="7.44140625" style="2" customWidth="1"/>
    <col min="5" max="5" width="7.88671875" style="2" customWidth="1"/>
    <col min="6" max="8" width="6.88671875" style="2" customWidth="1"/>
    <col min="9" max="9" width="10.6640625" style="2" customWidth="1"/>
    <col min="10" max="10" width="12.5546875" style="2" customWidth="1"/>
    <col min="11" max="11" width="10.88671875" style="5" customWidth="1"/>
    <col min="12" max="12" width="6.6640625" style="5" customWidth="1"/>
    <col min="13" max="221" width="9.109375" style="2"/>
    <col min="222" max="222" width="29.44140625" style="2" customWidth="1"/>
    <col min="223" max="223" width="20.109375" style="2" customWidth="1"/>
    <col min="224" max="224" width="8.44140625" style="2" customWidth="1"/>
    <col min="225" max="232" width="6.88671875" style="2" customWidth="1"/>
    <col min="233" max="233" width="0.6640625" style="2" customWidth="1"/>
    <col min="234" max="234" width="6.5546875" style="2" customWidth="1"/>
    <col min="235" max="235" width="0" style="2" hidden="1" customWidth="1"/>
    <col min="236" max="236" width="9.109375" style="2" customWidth="1"/>
    <col min="237" max="237" width="0" style="2" hidden="1" customWidth="1"/>
    <col min="238" max="238" width="15.44140625" style="2" bestFit="1" customWidth="1"/>
    <col min="239" max="239" width="0" style="2" hidden="1" customWidth="1"/>
    <col min="240" max="240" width="9.109375" style="2"/>
    <col min="241" max="241" width="26" style="2" bestFit="1" customWidth="1"/>
    <col min="242" max="242" width="0" style="2" hidden="1" customWidth="1"/>
    <col min="243" max="243" width="18.33203125" style="2" bestFit="1" customWidth="1"/>
    <col min="244" max="252" width="6.6640625" style="2" customWidth="1"/>
    <col min="253" max="477" width="9.109375" style="2"/>
    <col min="478" max="478" width="29.44140625" style="2" customWidth="1"/>
    <col min="479" max="479" width="20.109375" style="2" customWidth="1"/>
    <col min="480" max="480" width="8.44140625" style="2" customWidth="1"/>
    <col min="481" max="488" width="6.88671875" style="2" customWidth="1"/>
    <col min="489" max="489" width="0.6640625" style="2" customWidth="1"/>
    <col min="490" max="490" width="6.5546875" style="2" customWidth="1"/>
    <col min="491" max="491" width="0" style="2" hidden="1" customWidth="1"/>
    <col min="492" max="492" width="9.109375" style="2" customWidth="1"/>
    <col min="493" max="493" width="0" style="2" hidden="1" customWidth="1"/>
    <col min="494" max="494" width="15.44140625" style="2" bestFit="1" customWidth="1"/>
    <col min="495" max="495" width="0" style="2" hidden="1" customWidth="1"/>
    <col min="496" max="496" width="9.109375" style="2"/>
    <col min="497" max="497" width="26" style="2" bestFit="1" customWidth="1"/>
    <col min="498" max="498" width="0" style="2" hidden="1" customWidth="1"/>
    <col min="499" max="499" width="18.33203125" style="2" bestFit="1" customWidth="1"/>
    <col min="500" max="508" width="6.6640625" style="2" customWidth="1"/>
    <col min="509" max="733" width="9.109375" style="2"/>
    <col min="734" max="734" width="29.44140625" style="2" customWidth="1"/>
    <col min="735" max="735" width="20.109375" style="2" customWidth="1"/>
    <col min="736" max="736" width="8.44140625" style="2" customWidth="1"/>
    <col min="737" max="744" width="6.88671875" style="2" customWidth="1"/>
    <col min="745" max="745" width="0.6640625" style="2" customWidth="1"/>
    <col min="746" max="746" width="6.5546875" style="2" customWidth="1"/>
    <col min="747" max="747" width="0" style="2" hidden="1" customWidth="1"/>
    <col min="748" max="748" width="9.109375" style="2" customWidth="1"/>
    <col min="749" max="749" width="0" style="2" hidden="1" customWidth="1"/>
    <col min="750" max="750" width="15.44140625" style="2" bestFit="1" customWidth="1"/>
    <col min="751" max="751" width="0" style="2" hidden="1" customWidth="1"/>
    <col min="752" max="752" width="9.109375" style="2"/>
    <col min="753" max="753" width="26" style="2" bestFit="1" customWidth="1"/>
    <col min="754" max="754" width="0" style="2" hidden="1" customWidth="1"/>
    <col min="755" max="755" width="18.33203125" style="2" bestFit="1" customWidth="1"/>
    <col min="756" max="764" width="6.6640625" style="2" customWidth="1"/>
    <col min="765" max="989" width="9.109375" style="2"/>
    <col min="990" max="990" width="29.44140625" style="2" customWidth="1"/>
    <col min="991" max="991" width="20.109375" style="2" customWidth="1"/>
    <col min="992" max="992" width="8.44140625" style="2" customWidth="1"/>
    <col min="993" max="1000" width="6.88671875" style="2" customWidth="1"/>
    <col min="1001" max="1001" width="0.6640625" style="2" customWidth="1"/>
    <col min="1002" max="1002" width="6.5546875" style="2" customWidth="1"/>
    <col min="1003" max="1003" width="0" style="2" hidden="1" customWidth="1"/>
    <col min="1004" max="1004" width="9.109375" style="2" customWidth="1"/>
    <col min="1005" max="1005" width="0" style="2" hidden="1" customWidth="1"/>
    <col min="1006" max="1006" width="15.44140625" style="2" bestFit="1" customWidth="1"/>
    <col min="1007" max="1007" width="0" style="2" hidden="1" customWidth="1"/>
    <col min="1008" max="1008" width="9.109375" style="2"/>
    <col min="1009" max="1009" width="26" style="2" bestFit="1" customWidth="1"/>
    <col min="1010" max="1010" width="0" style="2" hidden="1" customWidth="1"/>
    <col min="1011" max="1011" width="18.33203125" style="2" bestFit="1" customWidth="1"/>
    <col min="1012" max="1020" width="6.6640625" style="2" customWidth="1"/>
    <col min="1021" max="1245" width="9.109375" style="2"/>
    <col min="1246" max="1246" width="29.44140625" style="2" customWidth="1"/>
    <col min="1247" max="1247" width="20.109375" style="2" customWidth="1"/>
    <col min="1248" max="1248" width="8.44140625" style="2" customWidth="1"/>
    <col min="1249" max="1256" width="6.88671875" style="2" customWidth="1"/>
    <col min="1257" max="1257" width="0.6640625" style="2" customWidth="1"/>
    <col min="1258" max="1258" width="6.5546875" style="2" customWidth="1"/>
    <col min="1259" max="1259" width="0" style="2" hidden="1" customWidth="1"/>
    <col min="1260" max="1260" width="9.109375" style="2" customWidth="1"/>
    <col min="1261" max="1261" width="0" style="2" hidden="1" customWidth="1"/>
    <col min="1262" max="1262" width="15.44140625" style="2" bestFit="1" customWidth="1"/>
    <col min="1263" max="1263" width="0" style="2" hidden="1" customWidth="1"/>
    <col min="1264" max="1264" width="9.109375" style="2"/>
    <col min="1265" max="1265" width="26" style="2" bestFit="1" customWidth="1"/>
    <col min="1266" max="1266" width="0" style="2" hidden="1" customWidth="1"/>
    <col min="1267" max="1267" width="18.33203125" style="2" bestFit="1" customWidth="1"/>
    <col min="1268" max="1276" width="6.6640625" style="2" customWidth="1"/>
    <col min="1277" max="1501" width="9.109375" style="2"/>
    <col min="1502" max="1502" width="29.44140625" style="2" customWidth="1"/>
    <col min="1503" max="1503" width="20.109375" style="2" customWidth="1"/>
    <col min="1504" max="1504" width="8.44140625" style="2" customWidth="1"/>
    <col min="1505" max="1512" width="6.88671875" style="2" customWidth="1"/>
    <col min="1513" max="1513" width="0.6640625" style="2" customWidth="1"/>
    <col min="1514" max="1514" width="6.5546875" style="2" customWidth="1"/>
    <col min="1515" max="1515" width="0" style="2" hidden="1" customWidth="1"/>
    <col min="1516" max="1516" width="9.109375" style="2" customWidth="1"/>
    <col min="1517" max="1517" width="0" style="2" hidden="1" customWidth="1"/>
    <col min="1518" max="1518" width="15.44140625" style="2" bestFit="1" customWidth="1"/>
    <col min="1519" max="1519" width="0" style="2" hidden="1" customWidth="1"/>
    <col min="1520" max="1520" width="9.109375" style="2"/>
    <col min="1521" max="1521" width="26" style="2" bestFit="1" customWidth="1"/>
    <col min="1522" max="1522" width="0" style="2" hidden="1" customWidth="1"/>
    <col min="1523" max="1523" width="18.33203125" style="2" bestFit="1" customWidth="1"/>
    <col min="1524" max="1532" width="6.6640625" style="2" customWidth="1"/>
    <col min="1533" max="1757" width="9.109375" style="2"/>
    <col min="1758" max="1758" width="29.44140625" style="2" customWidth="1"/>
    <col min="1759" max="1759" width="20.109375" style="2" customWidth="1"/>
    <col min="1760" max="1760" width="8.44140625" style="2" customWidth="1"/>
    <col min="1761" max="1768" width="6.88671875" style="2" customWidth="1"/>
    <col min="1769" max="1769" width="0.6640625" style="2" customWidth="1"/>
    <col min="1770" max="1770" width="6.5546875" style="2" customWidth="1"/>
    <col min="1771" max="1771" width="0" style="2" hidden="1" customWidth="1"/>
    <col min="1772" max="1772" width="9.109375" style="2" customWidth="1"/>
    <col min="1773" max="1773" width="0" style="2" hidden="1" customWidth="1"/>
    <col min="1774" max="1774" width="15.44140625" style="2" bestFit="1" customWidth="1"/>
    <col min="1775" max="1775" width="0" style="2" hidden="1" customWidth="1"/>
    <col min="1776" max="1776" width="9.109375" style="2"/>
    <col min="1777" max="1777" width="26" style="2" bestFit="1" customWidth="1"/>
    <col min="1778" max="1778" width="0" style="2" hidden="1" customWidth="1"/>
    <col min="1779" max="1779" width="18.33203125" style="2" bestFit="1" customWidth="1"/>
    <col min="1780" max="1788" width="6.6640625" style="2" customWidth="1"/>
    <col min="1789" max="2013" width="9.109375" style="2"/>
    <col min="2014" max="2014" width="29.44140625" style="2" customWidth="1"/>
    <col min="2015" max="2015" width="20.109375" style="2" customWidth="1"/>
    <col min="2016" max="2016" width="8.44140625" style="2" customWidth="1"/>
    <col min="2017" max="2024" width="6.88671875" style="2" customWidth="1"/>
    <col min="2025" max="2025" width="0.6640625" style="2" customWidth="1"/>
    <col min="2026" max="2026" width="6.5546875" style="2" customWidth="1"/>
    <col min="2027" max="2027" width="0" style="2" hidden="1" customWidth="1"/>
    <col min="2028" max="2028" width="9.109375" style="2" customWidth="1"/>
    <col min="2029" max="2029" width="0" style="2" hidden="1" customWidth="1"/>
    <col min="2030" max="2030" width="15.44140625" style="2" bestFit="1" customWidth="1"/>
    <col min="2031" max="2031" width="0" style="2" hidden="1" customWidth="1"/>
    <col min="2032" max="2032" width="9.109375" style="2"/>
    <col min="2033" max="2033" width="26" style="2" bestFit="1" customWidth="1"/>
    <col min="2034" max="2034" width="0" style="2" hidden="1" customWidth="1"/>
    <col min="2035" max="2035" width="18.33203125" style="2" bestFit="1" customWidth="1"/>
    <col min="2036" max="2044" width="6.6640625" style="2" customWidth="1"/>
    <col min="2045" max="2269" width="9.109375" style="2"/>
    <col min="2270" max="2270" width="29.44140625" style="2" customWidth="1"/>
    <col min="2271" max="2271" width="20.109375" style="2" customWidth="1"/>
    <col min="2272" max="2272" width="8.44140625" style="2" customWidth="1"/>
    <col min="2273" max="2280" width="6.88671875" style="2" customWidth="1"/>
    <col min="2281" max="2281" width="0.6640625" style="2" customWidth="1"/>
    <col min="2282" max="2282" width="6.5546875" style="2" customWidth="1"/>
    <col min="2283" max="2283" width="0" style="2" hidden="1" customWidth="1"/>
    <col min="2284" max="2284" width="9.109375" style="2" customWidth="1"/>
    <col min="2285" max="2285" width="0" style="2" hidden="1" customWidth="1"/>
    <col min="2286" max="2286" width="15.44140625" style="2" bestFit="1" customWidth="1"/>
    <col min="2287" max="2287" width="0" style="2" hidden="1" customWidth="1"/>
    <col min="2288" max="2288" width="9.109375" style="2"/>
    <col min="2289" max="2289" width="26" style="2" bestFit="1" customWidth="1"/>
    <col min="2290" max="2290" width="0" style="2" hidden="1" customWidth="1"/>
    <col min="2291" max="2291" width="18.33203125" style="2" bestFit="1" customWidth="1"/>
    <col min="2292" max="2300" width="6.6640625" style="2" customWidth="1"/>
    <col min="2301" max="2525" width="9.109375" style="2"/>
    <col min="2526" max="2526" width="29.44140625" style="2" customWidth="1"/>
    <col min="2527" max="2527" width="20.109375" style="2" customWidth="1"/>
    <col min="2528" max="2528" width="8.44140625" style="2" customWidth="1"/>
    <col min="2529" max="2536" width="6.88671875" style="2" customWidth="1"/>
    <col min="2537" max="2537" width="0.6640625" style="2" customWidth="1"/>
    <col min="2538" max="2538" width="6.5546875" style="2" customWidth="1"/>
    <col min="2539" max="2539" width="0" style="2" hidden="1" customWidth="1"/>
    <col min="2540" max="2540" width="9.109375" style="2" customWidth="1"/>
    <col min="2541" max="2541" width="0" style="2" hidden="1" customWidth="1"/>
    <col min="2542" max="2542" width="15.44140625" style="2" bestFit="1" customWidth="1"/>
    <col min="2543" max="2543" width="0" style="2" hidden="1" customWidth="1"/>
    <col min="2544" max="2544" width="9.109375" style="2"/>
    <col min="2545" max="2545" width="26" style="2" bestFit="1" customWidth="1"/>
    <col min="2546" max="2546" width="0" style="2" hidden="1" customWidth="1"/>
    <col min="2547" max="2547" width="18.33203125" style="2" bestFit="1" customWidth="1"/>
    <col min="2548" max="2556" width="6.6640625" style="2" customWidth="1"/>
    <col min="2557" max="2781" width="9.109375" style="2"/>
    <col min="2782" max="2782" width="29.44140625" style="2" customWidth="1"/>
    <col min="2783" max="2783" width="20.109375" style="2" customWidth="1"/>
    <col min="2784" max="2784" width="8.44140625" style="2" customWidth="1"/>
    <col min="2785" max="2792" width="6.88671875" style="2" customWidth="1"/>
    <col min="2793" max="2793" width="0.6640625" style="2" customWidth="1"/>
    <col min="2794" max="2794" width="6.5546875" style="2" customWidth="1"/>
    <col min="2795" max="2795" width="0" style="2" hidden="1" customWidth="1"/>
    <col min="2796" max="2796" width="9.109375" style="2" customWidth="1"/>
    <col min="2797" max="2797" width="0" style="2" hidden="1" customWidth="1"/>
    <col min="2798" max="2798" width="15.44140625" style="2" bestFit="1" customWidth="1"/>
    <col min="2799" max="2799" width="0" style="2" hidden="1" customWidth="1"/>
    <col min="2800" max="2800" width="9.109375" style="2"/>
    <col min="2801" max="2801" width="26" style="2" bestFit="1" customWidth="1"/>
    <col min="2802" max="2802" width="0" style="2" hidden="1" customWidth="1"/>
    <col min="2803" max="2803" width="18.33203125" style="2" bestFit="1" customWidth="1"/>
    <col min="2804" max="2812" width="6.6640625" style="2" customWidth="1"/>
    <col min="2813" max="3037" width="9.109375" style="2"/>
    <col min="3038" max="3038" width="29.44140625" style="2" customWidth="1"/>
    <col min="3039" max="3039" width="20.109375" style="2" customWidth="1"/>
    <col min="3040" max="3040" width="8.44140625" style="2" customWidth="1"/>
    <col min="3041" max="3048" width="6.88671875" style="2" customWidth="1"/>
    <col min="3049" max="3049" width="0.6640625" style="2" customWidth="1"/>
    <col min="3050" max="3050" width="6.5546875" style="2" customWidth="1"/>
    <col min="3051" max="3051" width="0" style="2" hidden="1" customWidth="1"/>
    <col min="3052" max="3052" width="9.109375" style="2" customWidth="1"/>
    <col min="3053" max="3053" width="0" style="2" hidden="1" customWidth="1"/>
    <col min="3054" max="3054" width="15.44140625" style="2" bestFit="1" customWidth="1"/>
    <col min="3055" max="3055" width="0" style="2" hidden="1" customWidth="1"/>
    <col min="3056" max="3056" width="9.109375" style="2"/>
    <col min="3057" max="3057" width="26" style="2" bestFit="1" customWidth="1"/>
    <col min="3058" max="3058" width="0" style="2" hidden="1" customWidth="1"/>
    <col min="3059" max="3059" width="18.33203125" style="2" bestFit="1" customWidth="1"/>
    <col min="3060" max="3068" width="6.6640625" style="2" customWidth="1"/>
    <col min="3069" max="3293" width="9.109375" style="2"/>
    <col min="3294" max="3294" width="29.44140625" style="2" customWidth="1"/>
    <col min="3295" max="3295" width="20.109375" style="2" customWidth="1"/>
    <col min="3296" max="3296" width="8.44140625" style="2" customWidth="1"/>
    <col min="3297" max="3304" width="6.88671875" style="2" customWidth="1"/>
    <col min="3305" max="3305" width="0.6640625" style="2" customWidth="1"/>
    <col min="3306" max="3306" width="6.5546875" style="2" customWidth="1"/>
    <col min="3307" max="3307" width="0" style="2" hidden="1" customWidth="1"/>
    <col min="3308" max="3308" width="9.109375" style="2" customWidth="1"/>
    <col min="3309" max="3309" width="0" style="2" hidden="1" customWidth="1"/>
    <col min="3310" max="3310" width="15.44140625" style="2" bestFit="1" customWidth="1"/>
    <col min="3311" max="3311" width="0" style="2" hidden="1" customWidth="1"/>
    <col min="3312" max="3312" width="9.109375" style="2"/>
    <col min="3313" max="3313" width="26" style="2" bestFit="1" customWidth="1"/>
    <col min="3314" max="3314" width="0" style="2" hidden="1" customWidth="1"/>
    <col min="3315" max="3315" width="18.33203125" style="2" bestFit="1" customWidth="1"/>
    <col min="3316" max="3324" width="6.6640625" style="2" customWidth="1"/>
    <col min="3325" max="3549" width="9.109375" style="2"/>
    <col min="3550" max="3550" width="29.44140625" style="2" customWidth="1"/>
    <col min="3551" max="3551" width="20.109375" style="2" customWidth="1"/>
    <col min="3552" max="3552" width="8.44140625" style="2" customWidth="1"/>
    <col min="3553" max="3560" width="6.88671875" style="2" customWidth="1"/>
    <col min="3561" max="3561" width="0.6640625" style="2" customWidth="1"/>
    <col min="3562" max="3562" width="6.5546875" style="2" customWidth="1"/>
    <col min="3563" max="3563" width="0" style="2" hidden="1" customWidth="1"/>
    <col min="3564" max="3564" width="9.109375" style="2" customWidth="1"/>
    <col min="3565" max="3565" width="0" style="2" hidden="1" customWidth="1"/>
    <col min="3566" max="3566" width="15.44140625" style="2" bestFit="1" customWidth="1"/>
    <col min="3567" max="3567" width="0" style="2" hidden="1" customWidth="1"/>
    <col min="3568" max="3568" width="9.109375" style="2"/>
    <col min="3569" max="3569" width="26" style="2" bestFit="1" customWidth="1"/>
    <col min="3570" max="3570" width="0" style="2" hidden="1" customWidth="1"/>
    <col min="3571" max="3571" width="18.33203125" style="2" bestFit="1" customWidth="1"/>
    <col min="3572" max="3580" width="6.6640625" style="2" customWidth="1"/>
    <col min="3581" max="3805" width="9.109375" style="2"/>
    <col min="3806" max="3806" width="29.44140625" style="2" customWidth="1"/>
    <col min="3807" max="3807" width="20.109375" style="2" customWidth="1"/>
    <col min="3808" max="3808" width="8.44140625" style="2" customWidth="1"/>
    <col min="3809" max="3816" width="6.88671875" style="2" customWidth="1"/>
    <col min="3817" max="3817" width="0.6640625" style="2" customWidth="1"/>
    <col min="3818" max="3818" width="6.5546875" style="2" customWidth="1"/>
    <col min="3819" max="3819" width="0" style="2" hidden="1" customWidth="1"/>
    <col min="3820" max="3820" width="9.109375" style="2" customWidth="1"/>
    <col min="3821" max="3821" width="0" style="2" hidden="1" customWidth="1"/>
    <col min="3822" max="3822" width="15.44140625" style="2" bestFit="1" customWidth="1"/>
    <col min="3823" max="3823" width="0" style="2" hidden="1" customWidth="1"/>
    <col min="3824" max="3824" width="9.109375" style="2"/>
    <col min="3825" max="3825" width="26" style="2" bestFit="1" customWidth="1"/>
    <col min="3826" max="3826" width="0" style="2" hidden="1" customWidth="1"/>
    <col min="3827" max="3827" width="18.33203125" style="2" bestFit="1" customWidth="1"/>
    <col min="3828" max="3836" width="6.6640625" style="2" customWidth="1"/>
    <col min="3837" max="4061" width="9.109375" style="2"/>
    <col min="4062" max="4062" width="29.44140625" style="2" customWidth="1"/>
    <col min="4063" max="4063" width="20.109375" style="2" customWidth="1"/>
    <col min="4064" max="4064" width="8.44140625" style="2" customWidth="1"/>
    <col min="4065" max="4072" width="6.88671875" style="2" customWidth="1"/>
    <col min="4073" max="4073" width="0.6640625" style="2" customWidth="1"/>
    <col min="4074" max="4074" width="6.5546875" style="2" customWidth="1"/>
    <col min="4075" max="4075" width="0" style="2" hidden="1" customWidth="1"/>
    <col min="4076" max="4076" width="9.109375" style="2" customWidth="1"/>
    <col min="4077" max="4077" width="0" style="2" hidden="1" customWidth="1"/>
    <col min="4078" max="4078" width="15.44140625" style="2" bestFit="1" customWidth="1"/>
    <col min="4079" max="4079" width="0" style="2" hidden="1" customWidth="1"/>
    <col min="4080" max="4080" width="9.109375" style="2"/>
    <col min="4081" max="4081" width="26" style="2" bestFit="1" customWidth="1"/>
    <col min="4082" max="4082" width="0" style="2" hidden="1" customWidth="1"/>
    <col min="4083" max="4083" width="18.33203125" style="2" bestFit="1" customWidth="1"/>
    <col min="4084" max="4092" width="6.6640625" style="2" customWidth="1"/>
    <col min="4093" max="4317" width="9.109375" style="2"/>
    <col min="4318" max="4318" width="29.44140625" style="2" customWidth="1"/>
    <col min="4319" max="4319" width="20.109375" style="2" customWidth="1"/>
    <col min="4320" max="4320" width="8.44140625" style="2" customWidth="1"/>
    <col min="4321" max="4328" width="6.88671875" style="2" customWidth="1"/>
    <col min="4329" max="4329" width="0.6640625" style="2" customWidth="1"/>
    <col min="4330" max="4330" width="6.5546875" style="2" customWidth="1"/>
    <col min="4331" max="4331" width="0" style="2" hidden="1" customWidth="1"/>
    <col min="4332" max="4332" width="9.109375" style="2" customWidth="1"/>
    <col min="4333" max="4333" width="0" style="2" hidden="1" customWidth="1"/>
    <col min="4334" max="4334" width="15.44140625" style="2" bestFit="1" customWidth="1"/>
    <col min="4335" max="4335" width="0" style="2" hidden="1" customWidth="1"/>
    <col min="4336" max="4336" width="9.109375" style="2"/>
    <col min="4337" max="4337" width="26" style="2" bestFit="1" customWidth="1"/>
    <col min="4338" max="4338" width="0" style="2" hidden="1" customWidth="1"/>
    <col min="4339" max="4339" width="18.33203125" style="2" bestFit="1" customWidth="1"/>
    <col min="4340" max="4348" width="6.6640625" style="2" customWidth="1"/>
    <col min="4349" max="4573" width="9.109375" style="2"/>
    <col min="4574" max="4574" width="29.44140625" style="2" customWidth="1"/>
    <col min="4575" max="4575" width="20.109375" style="2" customWidth="1"/>
    <col min="4576" max="4576" width="8.44140625" style="2" customWidth="1"/>
    <col min="4577" max="4584" width="6.88671875" style="2" customWidth="1"/>
    <col min="4585" max="4585" width="0.6640625" style="2" customWidth="1"/>
    <col min="4586" max="4586" width="6.5546875" style="2" customWidth="1"/>
    <col min="4587" max="4587" width="0" style="2" hidden="1" customWidth="1"/>
    <col min="4588" max="4588" width="9.109375" style="2" customWidth="1"/>
    <col min="4589" max="4589" width="0" style="2" hidden="1" customWidth="1"/>
    <col min="4590" max="4590" width="15.44140625" style="2" bestFit="1" customWidth="1"/>
    <col min="4591" max="4591" width="0" style="2" hidden="1" customWidth="1"/>
    <col min="4592" max="4592" width="9.109375" style="2"/>
    <col min="4593" max="4593" width="26" style="2" bestFit="1" customWidth="1"/>
    <col min="4594" max="4594" width="0" style="2" hidden="1" customWidth="1"/>
    <col min="4595" max="4595" width="18.33203125" style="2" bestFit="1" customWidth="1"/>
    <col min="4596" max="4604" width="6.6640625" style="2" customWidth="1"/>
    <col min="4605" max="4829" width="9.109375" style="2"/>
    <col min="4830" max="4830" width="29.44140625" style="2" customWidth="1"/>
    <col min="4831" max="4831" width="20.109375" style="2" customWidth="1"/>
    <col min="4832" max="4832" width="8.44140625" style="2" customWidth="1"/>
    <col min="4833" max="4840" width="6.88671875" style="2" customWidth="1"/>
    <col min="4841" max="4841" width="0.6640625" style="2" customWidth="1"/>
    <col min="4842" max="4842" width="6.5546875" style="2" customWidth="1"/>
    <col min="4843" max="4843" width="0" style="2" hidden="1" customWidth="1"/>
    <col min="4844" max="4844" width="9.109375" style="2" customWidth="1"/>
    <col min="4845" max="4845" width="0" style="2" hidden="1" customWidth="1"/>
    <col min="4846" max="4846" width="15.44140625" style="2" bestFit="1" customWidth="1"/>
    <col min="4847" max="4847" width="0" style="2" hidden="1" customWidth="1"/>
    <col min="4848" max="4848" width="9.109375" style="2"/>
    <col min="4849" max="4849" width="26" style="2" bestFit="1" customWidth="1"/>
    <col min="4850" max="4850" width="0" style="2" hidden="1" customWidth="1"/>
    <col min="4851" max="4851" width="18.33203125" style="2" bestFit="1" customWidth="1"/>
    <col min="4852" max="4860" width="6.6640625" style="2" customWidth="1"/>
    <col min="4861" max="5085" width="9.109375" style="2"/>
    <col min="5086" max="5086" width="29.44140625" style="2" customWidth="1"/>
    <col min="5087" max="5087" width="20.109375" style="2" customWidth="1"/>
    <col min="5088" max="5088" width="8.44140625" style="2" customWidth="1"/>
    <col min="5089" max="5096" width="6.88671875" style="2" customWidth="1"/>
    <col min="5097" max="5097" width="0.6640625" style="2" customWidth="1"/>
    <col min="5098" max="5098" width="6.5546875" style="2" customWidth="1"/>
    <col min="5099" max="5099" width="0" style="2" hidden="1" customWidth="1"/>
    <col min="5100" max="5100" width="9.109375" style="2" customWidth="1"/>
    <col min="5101" max="5101" width="0" style="2" hidden="1" customWidth="1"/>
    <col min="5102" max="5102" width="15.44140625" style="2" bestFit="1" customWidth="1"/>
    <col min="5103" max="5103" width="0" style="2" hidden="1" customWidth="1"/>
    <col min="5104" max="5104" width="9.109375" style="2"/>
    <col min="5105" max="5105" width="26" style="2" bestFit="1" customWidth="1"/>
    <col min="5106" max="5106" width="0" style="2" hidden="1" customWidth="1"/>
    <col min="5107" max="5107" width="18.33203125" style="2" bestFit="1" customWidth="1"/>
    <col min="5108" max="5116" width="6.6640625" style="2" customWidth="1"/>
    <col min="5117" max="5341" width="9.109375" style="2"/>
    <col min="5342" max="5342" width="29.44140625" style="2" customWidth="1"/>
    <col min="5343" max="5343" width="20.109375" style="2" customWidth="1"/>
    <col min="5344" max="5344" width="8.44140625" style="2" customWidth="1"/>
    <col min="5345" max="5352" width="6.88671875" style="2" customWidth="1"/>
    <col min="5353" max="5353" width="0.6640625" style="2" customWidth="1"/>
    <col min="5354" max="5354" width="6.5546875" style="2" customWidth="1"/>
    <col min="5355" max="5355" width="0" style="2" hidden="1" customWidth="1"/>
    <col min="5356" max="5356" width="9.109375" style="2" customWidth="1"/>
    <col min="5357" max="5357" width="0" style="2" hidden="1" customWidth="1"/>
    <col min="5358" max="5358" width="15.44140625" style="2" bestFit="1" customWidth="1"/>
    <col min="5359" max="5359" width="0" style="2" hidden="1" customWidth="1"/>
    <col min="5360" max="5360" width="9.109375" style="2"/>
    <col min="5361" max="5361" width="26" style="2" bestFit="1" customWidth="1"/>
    <col min="5362" max="5362" width="0" style="2" hidden="1" customWidth="1"/>
    <col min="5363" max="5363" width="18.33203125" style="2" bestFit="1" customWidth="1"/>
    <col min="5364" max="5372" width="6.6640625" style="2" customWidth="1"/>
    <col min="5373" max="5597" width="9.109375" style="2"/>
    <col min="5598" max="5598" width="29.44140625" style="2" customWidth="1"/>
    <col min="5599" max="5599" width="20.109375" style="2" customWidth="1"/>
    <col min="5600" max="5600" width="8.44140625" style="2" customWidth="1"/>
    <col min="5601" max="5608" width="6.88671875" style="2" customWidth="1"/>
    <col min="5609" max="5609" width="0.6640625" style="2" customWidth="1"/>
    <col min="5610" max="5610" width="6.5546875" style="2" customWidth="1"/>
    <col min="5611" max="5611" width="0" style="2" hidden="1" customWidth="1"/>
    <col min="5612" max="5612" width="9.109375" style="2" customWidth="1"/>
    <col min="5613" max="5613" width="0" style="2" hidden="1" customWidth="1"/>
    <col min="5614" max="5614" width="15.44140625" style="2" bestFit="1" customWidth="1"/>
    <col min="5615" max="5615" width="0" style="2" hidden="1" customWidth="1"/>
    <col min="5616" max="5616" width="9.109375" style="2"/>
    <col min="5617" max="5617" width="26" style="2" bestFit="1" customWidth="1"/>
    <col min="5618" max="5618" width="0" style="2" hidden="1" customWidth="1"/>
    <col min="5619" max="5619" width="18.33203125" style="2" bestFit="1" customWidth="1"/>
    <col min="5620" max="5628" width="6.6640625" style="2" customWidth="1"/>
    <col min="5629" max="5853" width="9.109375" style="2"/>
    <col min="5854" max="5854" width="29.44140625" style="2" customWidth="1"/>
    <col min="5855" max="5855" width="20.109375" style="2" customWidth="1"/>
    <col min="5856" max="5856" width="8.44140625" style="2" customWidth="1"/>
    <col min="5857" max="5864" width="6.88671875" style="2" customWidth="1"/>
    <col min="5865" max="5865" width="0.6640625" style="2" customWidth="1"/>
    <col min="5866" max="5866" width="6.5546875" style="2" customWidth="1"/>
    <col min="5867" max="5867" width="0" style="2" hidden="1" customWidth="1"/>
    <col min="5868" max="5868" width="9.109375" style="2" customWidth="1"/>
    <col min="5869" max="5869" width="0" style="2" hidden="1" customWidth="1"/>
    <col min="5870" max="5870" width="15.44140625" style="2" bestFit="1" customWidth="1"/>
    <col min="5871" max="5871" width="0" style="2" hidden="1" customWidth="1"/>
    <col min="5872" max="5872" width="9.109375" style="2"/>
    <col min="5873" max="5873" width="26" style="2" bestFit="1" customWidth="1"/>
    <col min="5874" max="5874" width="0" style="2" hidden="1" customWidth="1"/>
    <col min="5875" max="5875" width="18.33203125" style="2" bestFit="1" customWidth="1"/>
    <col min="5876" max="5884" width="6.6640625" style="2" customWidth="1"/>
    <col min="5885" max="6109" width="9.109375" style="2"/>
    <col min="6110" max="6110" width="29.44140625" style="2" customWidth="1"/>
    <col min="6111" max="6111" width="20.109375" style="2" customWidth="1"/>
    <col min="6112" max="6112" width="8.44140625" style="2" customWidth="1"/>
    <col min="6113" max="6120" width="6.88671875" style="2" customWidth="1"/>
    <col min="6121" max="6121" width="0.6640625" style="2" customWidth="1"/>
    <col min="6122" max="6122" width="6.5546875" style="2" customWidth="1"/>
    <col min="6123" max="6123" width="0" style="2" hidden="1" customWidth="1"/>
    <col min="6124" max="6124" width="9.109375" style="2" customWidth="1"/>
    <col min="6125" max="6125" width="0" style="2" hidden="1" customWidth="1"/>
    <col min="6126" max="6126" width="15.44140625" style="2" bestFit="1" customWidth="1"/>
    <col min="6127" max="6127" width="0" style="2" hidden="1" customWidth="1"/>
    <col min="6128" max="6128" width="9.109375" style="2"/>
    <col min="6129" max="6129" width="26" style="2" bestFit="1" customWidth="1"/>
    <col min="6130" max="6130" width="0" style="2" hidden="1" customWidth="1"/>
    <col min="6131" max="6131" width="18.33203125" style="2" bestFit="1" customWidth="1"/>
    <col min="6132" max="6140" width="6.6640625" style="2" customWidth="1"/>
    <col min="6141" max="6365" width="9.109375" style="2"/>
    <col min="6366" max="6366" width="29.44140625" style="2" customWidth="1"/>
    <col min="6367" max="6367" width="20.109375" style="2" customWidth="1"/>
    <col min="6368" max="6368" width="8.44140625" style="2" customWidth="1"/>
    <col min="6369" max="6376" width="6.88671875" style="2" customWidth="1"/>
    <col min="6377" max="6377" width="0.6640625" style="2" customWidth="1"/>
    <col min="6378" max="6378" width="6.5546875" style="2" customWidth="1"/>
    <col min="6379" max="6379" width="0" style="2" hidden="1" customWidth="1"/>
    <col min="6380" max="6380" width="9.109375" style="2" customWidth="1"/>
    <col min="6381" max="6381" width="0" style="2" hidden="1" customWidth="1"/>
    <col min="6382" max="6382" width="15.44140625" style="2" bestFit="1" customWidth="1"/>
    <col min="6383" max="6383" width="0" style="2" hidden="1" customWidth="1"/>
    <col min="6384" max="6384" width="9.109375" style="2"/>
    <col min="6385" max="6385" width="26" style="2" bestFit="1" customWidth="1"/>
    <col min="6386" max="6386" width="0" style="2" hidden="1" customWidth="1"/>
    <col min="6387" max="6387" width="18.33203125" style="2" bestFit="1" customWidth="1"/>
    <col min="6388" max="6396" width="6.6640625" style="2" customWidth="1"/>
    <col min="6397" max="6621" width="9.109375" style="2"/>
    <col min="6622" max="6622" width="29.44140625" style="2" customWidth="1"/>
    <col min="6623" max="6623" width="20.109375" style="2" customWidth="1"/>
    <col min="6624" max="6624" width="8.44140625" style="2" customWidth="1"/>
    <col min="6625" max="6632" width="6.88671875" style="2" customWidth="1"/>
    <col min="6633" max="6633" width="0.6640625" style="2" customWidth="1"/>
    <col min="6634" max="6634" width="6.5546875" style="2" customWidth="1"/>
    <col min="6635" max="6635" width="0" style="2" hidden="1" customWidth="1"/>
    <col min="6636" max="6636" width="9.109375" style="2" customWidth="1"/>
    <col min="6637" max="6637" width="0" style="2" hidden="1" customWidth="1"/>
    <col min="6638" max="6638" width="15.44140625" style="2" bestFit="1" customWidth="1"/>
    <col min="6639" max="6639" width="0" style="2" hidden="1" customWidth="1"/>
    <col min="6640" max="6640" width="9.109375" style="2"/>
    <col min="6641" max="6641" width="26" style="2" bestFit="1" customWidth="1"/>
    <col min="6642" max="6642" width="0" style="2" hidden="1" customWidth="1"/>
    <col min="6643" max="6643" width="18.33203125" style="2" bestFit="1" customWidth="1"/>
    <col min="6644" max="6652" width="6.6640625" style="2" customWidth="1"/>
    <col min="6653" max="6877" width="9.109375" style="2"/>
    <col min="6878" max="6878" width="29.44140625" style="2" customWidth="1"/>
    <col min="6879" max="6879" width="20.109375" style="2" customWidth="1"/>
    <col min="6880" max="6880" width="8.44140625" style="2" customWidth="1"/>
    <col min="6881" max="6888" width="6.88671875" style="2" customWidth="1"/>
    <col min="6889" max="6889" width="0.6640625" style="2" customWidth="1"/>
    <col min="6890" max="6890" width="6.5546875" style="2" customWidth="1"/>
    <col min="6891" max="6891" width="0" style="2" hidden="1" customWidth="1"/>
    <col min="6892" max="6892" width="9.109375" style="2" customWidth="1"/>
    <col min="6893" max="6893" width="0" style="2" hidden="1" customWidth="1"/>
    <col min="6894" max="6894" width="15.44140625" style="2" bestFit="1" customWidth="1"/>
    <col min="6895" max="6895" width="0" style="2" hidden="1" customWidth="1"/>
    <col min="6896" max="6896" width="9.109375" style="2"/>
    <col min="6897" max="6897" width="26" style="2" bestFit="1" customWidth="1"/>
    <col min="6898" max="6898" width="0" style="2" hidden="1" customWidth="1"/>
    <col min="6899" max="6899" width="18.33203125" style="2" bestFit="1" customWidth="1"/>
    <col min="6900" max="6908" width="6.6640625" style="2" customWidth="1"/>
    <col min="6909" max="7133" width="9.109375" style="2"/>
    <col min="7134" max="7134" width="29.44140625" style="2" customWidth="1"/>
    <col min="7135" max="7135" width="20.109375" style="2" customWidth="1"/>
    <col min="7136" max="7136" width="8.44140625" style="2" customWidth="1"/>
    <col min="7137" max="7144" width="6.88671875" style="2" customWidth="1"/>
    <col min="7145" max="7145" width="0.6640625" style="2" customWidth="1"/>
    <col min="7146" max="7146" width="6.5546875" style="2" customWidth="1"/>
    <col min="7147" max="7147" width="0" style="2" hidden="1" customWidth="1"/>
    <col min="7148" max="7148" width="9.109375" style="2" customWidth="1"/>
    <col min="7149" max="7149" width="0" style="2" hidden="1" customWidth="1"/>
    <col min="7150" max="7150" width="15.44140625" style="2" bestFit="1" customWidth="1"/>
    <col min="7151" max="7151" width="0" style="2" hidden="1" customWidth="1"/>
    <col min="7152" max="7152" width="9.109375" style="2"/>
    <col min="7153" max="7153" width="26" style="2" bestFit="1" customWidth="1"/>
    <col min="7154" max="7154" width="0" style="2" hidden="1" customWidth="1"/>
    <col min="7155" max="7155" width="18.33203125" style="2" bestFit="1" customWidth="1"/>
    <col min="7156" max="7164" width="6.6640625" style="2" customWidth="1"/>
    <col min="7165" max="7389" width="9.109375" style="2"/>
    <col min="7390" max="7390" width="29.44140625" style="2" customWidth="1"/>
    <col min="7391" max="7391" width="20.109375" style="2" customWidth="1"/>
    <col min="7392" max="7392" width="8.44140625" style="2" customWidth="1"/>
    <col min="7393" max="7400" width="6.88671875" style="2" customWidth="1"/>
    <col min="7401" max="7401" width="0.6640625" style="2" customWidth="1"/>
    <col min="7402" max="7402" width="6.5546875" style="2" customWidth="1"/>
    <col min="7403" max="7403" width="0" style="2" hidden="1" customWidth="1"/>
    <col min="7404" max="7404" width="9.109375" style="2" customWidth="1"/>
    <col min="7405" max="7405" width="0" style="2" hidden="1" customWidth="1"/>
    <col min="7406" max="7406" width="15.44140625" style="2" bestFit="1" customWidth="1"/>
    <col min="7407" max="7407" width="0" style="2" hidden="1" customWidth="1"/>
    <col min="7408" max="7408" width="9.109375" style="2"/>
    <col min="7409" max="7409" width="26" style="2" bestFit="1" customWidth="1"/>
    <col min="7410" max="7410" width="0" style="2" hidden="1" customWidth="1"/>
    <col min="7411" max="7411" width="18.33203125" style="2" bestFit="1" customWidth="1"/>
    <col min="7412" max="7420" width="6.6640625" style="2" customWidth="1"/>
    <col min="7421" max="7645" width="9.109375" style="2"/>
    <col min="7646" max="7646" width="29.44140625" style="2" customWidth="1"/>
    <col min="7647" max="7647" width="20.109375" style="2" customWidth="1"/>
    <col min="7648" max="7648" width="8.44140625" style="2" customWidth="1"/>
    <col min="7649" max="7656" width="6.88671875" style="2" customWidth="1"/>
    <col min="7657" max="7657" width="0.6640625" style="2" customWidth="1"/>
    <col min="7658" max="7658" width="6.5546875" style="2" customWidth="1"/>
    <col min="7659" max="7659" width="0" style="2" hidden="1" customWidth="1"/>
    <col min="7660" max="7660" width="9.109375" style="2" customWidth="1"/>
    <col min="7661" max="7661" width="0" style="2" hidden="1" customWidth="1"/>
    <col min="7662" max="7662" width="15.44140625" style="2" bestFit="1" customWidth="1"/>
    <col min="7663" max="7663" width="0" style="2" hidden="1" customWidth="1"/>
    <col min="7664" max="7664" width="9.109375" style="2"/>
    <col min="7665" max="7665" width="26" style="2" bestFit="1" customWidth="1"/>
    <col min="7666" max="7666" width="0" style="2" hidden="1" customWidth="1"/>
    <col min="7667" max="7667" width="18.33203125" style="2" bestFit="1" customWidth="1"/>
    <col min="7668" max="7676" width="6.6640625" style="2" customWidth="1"/>
    <col min="7677" max="7901" width="9.109375" style="2"/>
    <col min="7902" max="7902" width="29.44140625" style="2" customWidth="1"/>
    <col min="7903" max="7903" width="20.109375" style="2" customWidth="1"/>
    <col min="7904" max="7904" width="8.44140625" style="2" customWidth="1"/>
    <col min="7905" max="7912" width="6.88671875" style="2" customWidth="1"/>
    <col min="7913" max="7913" width="0.6640625" style="2" customWidth="1"/>
    <col min="7914" max="7914" width="6.5546875" style="2" customWidth="1"/>
    <col min="7915" max="7915" width="0" style="2" hidden="1" customWidth="1"/>
    <col min="7916" max="7916" width="9.109375" style="2" customWidth="1"/>
    <col min="7917" max="7917" width="0" style="2" hidden="1" customWidth="1"/>
    <col min="7918" max="7918" width="15.44140625" style="2" bestFit="1" customWidth="1"/>
    <col min="7919" max="7919" width="0" style="2" hidden="1" customWidth="1"/>
    <col min="7920" max="7920" width="9.109375" style="2"/>
    <col min="7921" max="7921" width="26" style="2" bestFit="1" customWidth="1"/>
    <col min="7922" max="7922" width="0" style="2" hidden="1" customWidth="1"/>
    <col min="7923" max="7923" width="18.33203125" style="2" bestFit="1" customWidth="1"/>
    <col min="7924" max="7932" width="6.6640625" style="2" customWidth="1"/>
    <col min="7933" max="8157" width="9.109375" style="2"/>
    <col min="8158" max="8158" width="29.44140625" style="2" customWidth="1"/>
    <col min="8159" max="8159" width="20.109375" style="2" customWidth="1"/>
    <col min="8160" max="8160" width="8.44140625" style="2" customWidth="1"/>
    <col min="8161" max="8168" width="6.88671875" style="2" customWidth="1"/>
    <col min="8169" max="8169" width="0.6640625" style="2" customWidth="1"/>
    <col min="8170" max="8170" width="6.5546875" style="2" customWidth="1"/>
    <col min="8171" max="8171" width="0" style="2" hidden="1" customWidth="1"/>
    <col min="8172" max="8172" width="9.109375" style="2" customWidth="1"/>
    <col min="8173" max="8173" width="0" style="2" hidden="1" customWidth="1"/>
    <col min="8174" max="8174" width="15.44140625" style="2" bestFit="1" customWidth="1"/>
    <col min="8175" max="8175" width="0" style="2" hidden="1" customWidth="1"/>
    <col min="8176" max="8176" width="9.109375" style="2"/>
    <col min="8177" max="8177" width="26" style="2" bestFit="1" customWidth="1"/>
    <col min="8178" max="8178" width="0" style="2" hidden="1" customWidth="1"/>
    <col min="8179" max="8179" width="18.33203125" style="2" bestFit="1" customWidth="1"/>
    <col min="8180" max="8188" width="6.6640625" style="2" customWidth="1"/>
    <col min="8189" max="8413" width="9.109375" style="2"/>
    <col min="8414" max="8414" width="29.44140625" style="2" customWidth="1"/>
    <col min="8415" max="8415" width="20.109375" style="2" customWidth="1"/>
    <col min="8416" max="8416" width="8.44140625" style="2" customWidth="1"/>
    <col min="8417" max="8424" width="6.88671875" style="2" customWidth="1"/>
    <col min="8425" max="8425" width="0.6640625" style="2" customWidth="1"/>
    <col min="8426" max="8426" width="6.5546875" style="2" customWidth="1"/>
    <col min="8427" max="8427" width="0" style="2" hidden="1" customWidth="1"/>
    <col min="8428" max="8428" width="9.109375" style="2" customWidth="1"/>
    <col min="8429" max="8429" width="0" style="2" hidden="1" customWidth="1"/>
    <col min="8430" max="8430" width="15.44140625" style="2" bestFit="1" customWidth="1"/>
    <col min="8431" max="8431" width="0" style="2" hidden="1" customWidth="1"/>
    <col min="8432" max="8432" width="9.109375" style="2"/>
    <col min="8433" max="8433" width="26" style="2" bestFit="1" customWidth="1"/>
    <col min="8434" max="8434" width="0" style="2" hidden="1" customWidth="1"/>
    <col min="8435" max="8435" width="18.33203125" style="2" bestFit="1" customWidth="1"/>
    <col min="8436" max="8444" width="6.6640625" style="2" customWidth="1"/>
    <col min="8445" max="8669" width="9.109375" style="2"/>
    <col min="8670" max="8670" width="29.44140625" style="2" customWidth="1"/>
    <col min="8671" max="8671" width="20.109375" style="2" customWidth="1"/>
    <col min="8672" max="8672" width="8.44140625" style="2" customWidth="1"/>
    <col min="8673" max="8680" width="6.88671875" style="2" customWidth="1"/>
    <col min="8681" max="8681" width="0.6640625" style="2" customWidth="1"/>
    <col min="8682" max="8682" width="6.5546875" style="2" customWidth="1"/>
    <col min="8683" max="8683" width="0" style="2" hidden="1" customWidth="1"/>
    <col min="8684" max="8684" width="9.109375" style="2" customWidth="1"/>
    <col min="8685" max="8685" width="0" style="2" hidden="1" customWidth="1"/>
    <col min="8686" max="8686" width="15.44140625" style="2" bestFit="1" customWidth="1"/>
    <col min="8687" max="8687" width="0" style="2" hidden="1" customWidth="1"/>
    <col min="8688" max="8688" width="9.109375" style="2"/>
    <col min="8689" max="8689" width="26" style="2" bestFit="1" customWidth="1"/>
    <col min="8690" max="8690" width="0" style="2" hidden="1" customWidth="1"/>
    <col min="8691" max="8691" width="18.33203125" style="2" bestFit="1" customWidth="1"/>
    <col min="8692" max="8700" width="6.6640625" style="2" customWidth="1"/>
    <col min="8701" max="8925" width="9.109375" style="2"/>
    <col min="8926" max="8926" width="29.44140625" style="2" customWidth="1"/>
    <col min="8927" max="8927" width="20.109375" style="2" customWidth="1"/>
    <col min="8928" max="8928" width="8.44140625" style="2" customWidth="1"/>
    <col min="8929" max="8936" width="6.88671875" style="2" customWidth="1"/>
    <col min="8937" max="8937" width="0.6640625" style="2" customWidth="1"/>
    <col min="8938" max="8938" width="6.5546875" style="2" customWidth="1"/>
    <col min="8939" max="8939" width="0" style="2" hidden="1" customWidth="1"/>
    <col min="8940" max="8940" width="9.109375" style="2" customWidth="1"/>
    <col min="8941" max="8941" width="0" style="2" hidden="1" customWidth="1"/>
    <col min="8942" max="8942" width="15.44140625" style="2" bestFit="1" customWidth="1"/>
    <col min="8943" max="8943" width="0" style="2" hidden="1" customWidth="1"/>
    <col min="8944" max="8944" width="9.109375" style="2"/>
    <col min="8945" max="8945" width="26" style="2" bestFit="1" customWidth="1"/>
    <col min="8946" max="8946" width="0" style="2" hidden="1" customWidth="1"/>
    <col min="8947" max="8947" width="18.33203125" style="2" bestFit="1" customWidth="1"/>
    <col min="8948" max="8956" width="6.6640625" style="2" customWidth="1"/>
    <col min="8957" max="9181" width="9.109375" style="2"/>
    <col min="9182" max="9182" width="29.44140625" style="2" customWidth="1"/>
    <col min="9183" max="9183" width="20.109375" style="2" customWidth="1"/>
    <col min="9184" max="9184" width="8.44140625" style="2" customWidth="1"/>
    <col min="9185" max="9192" width="6.88671875" style="2" customWidth="1"/>
    <col min="9193" max="9193" width="0.6640625" style="2" customWidth="1"/>
    <col min="9194" max="9194" width="6.5546875" style="2" customWidth="1"/>
    <col min="9195" max="9195" width="0" style="2" hidden="1" customWidth="1"/>
    <col min="9196" max="9196" width="9.109375" style="2" customWidth="1"/>
    <col min="9197" max="9197" width="0" style="2" hidden="1" customWidth="1"/>
    <col min="9198" max="9198" width="15.44140625" style="2" bestFit="1" customWidth="1"/>
    <col min="9199" max="9199" width="0" style="2" hidden="1" customWidth="1"/>
    <col min="9200" max="9200" width="9.109375" style="2"/>
    <col min="9201" max="9201" width="26" style="2" bestFit="1" customWidth="1"/>
    <col min="9202" max="9202" width="0" style="2" hidden="1" customWidth="1"/>
    <col min="9203" max="9203" width="18.33203125" style="2" bestFit="1" customWidth="1"/>
    <col min="9204" max="9212" width="6.6640625" style="2" customWidth="1"/>
    <col min="9213" max="9437" width="9.109375" style="2"/>
    <col min="9438" max="9438" width="29.44140625" style="2" customWidth="1"/>
    <col min="9439" max="9439" width="20.109375" style="2" customWidth="1"/>
    <col min="9440" max="9440" width="8.44140625" style="2" customWidth="1"/>
    <col min="9441" max="9448" width="6.88671875" style="2" customWidth="1"/>
    <col min="9449" max="9449" width="0.6640625" style="2" customWidth="1"/>
    <col min="9450" max="9450" width="6.5546875" style="2" customWidth="1"/>
    <col min="9451" max="9451" width="0" style="2" hidden="1" customWidth="1"/>
    <col min="9452" max="9452" width="9.109375" style="2" customWidth="1"/>
    <col min="9453" max="9453" width="0" style="2" hidden="1" customWidth="1"/>
    <col min="9454" max="9454" width="15.44140625" style="2" bestFit="1" customWidth="1"/>
    <col min="9455" max="9455" width="0" style="2" hidden="1" customWidth="1"/>
    <col min="9456" max="9456" width="9.109375" style="2"/>
    <col min="9457" max="9457" width="26" style="2" bestFit="1" customWidth="1"/>
    <col min="9458" max="9458" width="0" style="2" hidden="1" customWidth="1"/>
    <col min="9459" max="9459" width="18.33203125" style="2" bestFit="1" customWidth="1"/>
    <col min="9460" max="9468" width="6.6640625" style="2" customWidth="1"/>
    <col min="9469" max="9693" width="9.109375" style="2"/>
    <col min="9694" max="9694" width="29.44140625" style="2" customWidth="1"/>
    <col min="9695" max="9695" width="20.109375" style="2" customWidth="1"/>
    <col min="9696" max="9696" width="8.44140625" style="2" customWidth="1"/>
    <col min="9697" max="9704" width="6.88671875" style="2" customWidth="1"/>
    <col min="9705" max="9705" width="0.6640625" style="2" customWidth="1"/>
    <col min="9706" max="9706" width="6.5546875" style="2" customWidth="1"/>
    <col min="9707" max="9707" width="0" style="2" hidden="1" customWidth="1"/>
    <col min="9708" max="9708" width="9.109375" style="2" customWidth="1"/>
    <col min="9709" max="9709" width="0" style="2" hidden="1" customWidth="1"/>
    <col min="9710" max="9710" width="15.44140625" style="2" bestFit="1" customWidth="1"/>
    <col min="9711" max="9711" width="0" style="2" hidden="1" customWidth="1"/>
    <col min="9712" max="9712" width="9.109375" style="2"/>
    <col min="9713" max="9713" width="26" style="2" bestFit="1" customWidth="1"/>
    <col min="9714" max="9714" width="0" style="2" hidden="1" customWidth="1"/>
    <col min="9715" max="9715" width="18.33203125" style="2" bestFit="1" customWidth="1"/>
    <col min="9716" max="9724" width="6.6640625" style="2" customWidth="1"/>
    <col min="9725" max="9949" width="9.109375" style="2"/>
    <col min="9950" max="9950" width="29.44140625" style="2" customWidth="1"/>
    <col min="9951" max="9951" width="20.109375" style="2" customWidth="1"/>
    <col min="9952" max="9952" width="8.44140625" style="2" customWidth="1"/>
    <col min="9953" max="9960" width="6.88671875" style="2" customWidth="1"/>
    <col min="9961" max="9961" width="0.6640625" style="2" customWidth="1"/>
    <col min="9962" max="9962" width="6.5546875" style="2" customWidth="1"/>
    <col min="9963" max="9963" width="0" style="2" hidden="1" customWidth="1"/>
    <col min="9964" max="9964" width="9.109375" style="2" customWidth="1"/>
    <col min="9965" max="9965" width="0" style="2" hidden="1" customWidth="1"/>
    <col min="9966" max="9966" width="15.44140625" style="2" bestFit="1" customWidth="1"/>
    <col min="9967" max="9967" width="0" style="2" hidden="1" customWidth="1"/>
    <col min="9968" max="9968" width="9.109375" style="2"/>
    <col min="9969" max="9969" width="26" style="2" bestFit="1" customWidth="1"/>
    <col min="9970" max="9970" width="0" style="2" hidden="1" customWidth="1"/>
    <col min="9971" max="9971" width="18.33203125" style="2" bestFit="1" customWidth="1"/>
    <col min="9972" max="9980" width="6.6640625" style="2" customWidth="1"/>
    <col min="9981" max="10205" width="9.109375" style="2"/>
    <col min="10206" max="10206" width="29.44140625" style="2" customWidth="1"/>
    <col min="10207" max="10207" width="20.109375" style="2" customWidth="1"/>
    <col min="10208" max="10208" width="8.44140625" style="2" customWidth="1"/>
    <col min="10209" max="10216" width="6.88671875" style="2" customWidth="1"/>
    <col min="10217" max="10217" width="0.6640625" style="2" customWidth="1"/>
    <col min="10218" max="10218" width="6.5546875" style="2" customWidth="1"/>
    <col min="10219" max="10219" width="0" style="2" hidden="1" customWidth="1"/>
    <col min="10220" max="10220" width="9.109375" style="2" customWidth="1"/>
    <col min="10221" max="10221" width="0" style="2" hidden="1" customWidth="1"/>
    <col min="10222" max="10222" width="15.44140625" style="2" bestFit="1" customWidth="1"/>
    <col min="10223" max="10223" width="0" style="2" hidden="1" customWidth="1"/>
    <col min="10224" max="10224" width="9.109375" style="2"/>
    <col min="10225" max="10225" width="26" style="2" bestFit="1" customWidth="1"/>
    <col min="10226" max="10226" width="0" style="2" hidden="1" customWidth="1"/>
    <col min="10227" max="10227" width="18.33203125" style="2" bestFit="1" customWidth="1"/>
    <col min="10228" max="10236" width="6.6640625" style="2" customWidth="1"/>
    <col min="10237" max="10461" width="9.109375" style="2"/>
    <col min="10462" max="10462" width="29.44140625" style="2" customWidth="1"/>
    <col min="10463" max="10463" width="20.109375" style="2" customWidth="1"/>
    <col min="10464" max="10464" width="8.44140625" style="2" customWidth="1"/>
    <col min="10465" max="10472" width="6.88671875" style="2" customWidth="1"/>
    <col min="10473" max="10473" width="0.6640625" style="2" customWidth="1"/>
    <col min="10474" max="10474" width="6.5546875" style="2" customWidth="1"/>
    <col min="10475" max="10475" width="0" style="2" hidden="1" customWidth="1"/>
    <col min="10476" max="10476" width="9.109375" style="2" customWidth="1"/>
    <col min="10477" max="10477" width="0" style="2" hidden="1" customWidth="1"/>
    <col min="10478" max="10478" width="15.44140625" style="2" bestFit="1" customWidth="1"/>
    <col min="10479" max="10479" width="0" style="2" hidden="1" customWidth="1"/>
    <col min="10480" max="10480" width="9.109375" style="2"/>
    <col min="10481" max="10481" width="26" style="2" bestFit="1" customWidth="1"/>
    <col min="10482" max="10482" width="0" style="2" hidden="1" customWidth="1"/>
    <col min="10483" max="10483" width="18.33203125" style="2" bestFit="1" customWidth="1"/>
    <col min="10484" max="10492" width="6.6640625" style="2" customWidth="1"/>
    <col min="10493" max="10717" width="9.109375" style="2"/>
    <col min="10718" max="10718" width="29.44140625" style="2" customWidth="1"/>
    <col min="10719" max="10719" width="20.109375" style="2" customWidth="1"/>
    <col min="10720" max="10720" width="8.44140625" style="2" customWidth="1"/>
    <col min="10721" max="10728" width="6.88671875" style="2" customWidth="1"/>
    <col min="10729" max="10729" width="0.6640625" style="2" customWidth="1"/>
    <col min="10730" max="10730" width="6.5546875" style="2" customWidth="1"/>
    <col min="10731" max="10731" width="0" style="2" hidden="1" customWidth="1"/>
    <col min="10732" max="10732" width="9.109375" style="2" customWidth="1"/>
    <col min="10733" max="10733" width="0" style="2" hidden="1" customWidth="1"/>
    <col min="10734" max="10734" width="15.44140625" style="2" bestFit="1" customWidth="1"/>
    <col min="10735" max="10735" width="0" style="2" hidden="1" customWidth="1"/>
    <col min="10736" max="10736" width="9.109375" style="2"/>
    <col min="10737" max="10737" width="26" style="2" bestFit="1" customWidth="1"/>
    <col min="10738" max="10738" width="0" style="2" hidden="1" customWidth="1"/>
    <col min="10739" max="10739" width="18.33203125" style="2" bestFit="1" customWidth="1"/>
    <col min="10740" max="10748" width="6.6640625" style="2" customWidth="1"/>
    <col min="10749" max="10973" width="9.109375" style="2"/>
    <col min="10974" max="10974" width="29.44140625" style="2" customWidth="1"/>
    <col min="10975" max="10975" width="20.109375" style="2" customWidth="1"/>
    <col min="10976" max="10976" width="8.44140625" style="2" customWidth="1"/>
    <col min="10977" max="10984" width="6.88671875" style="2" customWidth="1"/>
    <col min="10985" max="10985" width="0.6640625" style="2" customWidth="1"/>
    <col min="10986" max="10986" width="6.5546875" style="2" customWidth="1"/>
    <col min="10987" max="10987" width="0" style="2" hidden="1" customWidth="1"/>
    <col min="10988" max="10988" width="9.109375" style="2" customWidth="1"/>
    <col min="10989" max="10989" width="0" style="2" hidden="1" customWidth="1"/>
    <col min="10990" max="10990" width="15.44140625" style="2" bestFit="1" customWidth="1"/>
    <col min="10991" max="10991" width="0" style="2" hidden="1" customWidth="1"/>
    <col min="10992" max="10992" width="9.109375" style="2"/>
    <col min="10993" max="10993" width="26" style="2" bestFit="1" customWidth="1"/>
    <col min="10994" max="10994" width="0" style="2" hidden="1" customWidth="1"/>
    <col min="10995" max="10995" width="18.33203125" style="2" bestFit="1" customWidth="1"/>
    <col min="10996" max="11004" width="6.6640625" style="2" customWidth="1"/>
    <col min="11005" max="11229" width="9.109375" style="2"/>
    <col min="11230" max="11230" width="29.44140625" style="2" customWidth="1"/>
    <col min="11231" max="11231" width="20.109375" style="2" customWidth="1"/>
    <col min="11232" max="11232" width="8.44140625" style="2" customWidth="1"/>
    <col min="11233" max="11240" width="6.88671875" style="2" customWidth="1"/>
    <col min="11241" max="11241" width="0.6640625" style="2" customWidth="1"/>
    <col min="11242" max="11242" width="6.5546875" style="2" customWidth="1"/>
    <col min="11243" max="11243" width="0" style="2" hidden="1" customWidth="1"/>
    <col min="11244" max="11244" width="9.109375" style="2" customWidth="1"/>
    <col min="11245" max="11245" width="0" style="2" hidden="1" customWidth="1"/>
    <col min="11246" max="11246" width="15.44140625" style="2" bestFit="1" customWidth="1"/>
    <col min="11247" max="11247" width="0" style="2" hidden="1" customWidth="1"/>
    <col min="11248" max="11248" width="9.109375" style="2"/>
    <col min="11249" max="11249" width="26" style="2" bestFit="1" customWidth="1"/>
    <col min="11250" max="11250" width="0" style="2" hidden="1" customWidth="1"/>
    <col min="11251" max="11251" width="18.33203125" style="2" bestFit="1" customWidth="1"/>
    <col min="11252" max="11260" width="6.6640625" style="2" customWidth="1"/>
    <col min="11261" max="11485" width="9.109375" style="2"/>
    <col min="11486" max="11486" width="29.44140625" style="2" customWidth="1"/>
    <col min="11487" max="11487" width="20.109375" style="2" customWidth="1"/>
    <col min="11488" max="11488" width="8.44140625" style="2" customWidth="1"/>
    <col min="11489" max="11496" width="6.88671875" style="2" customWidth="1"/>
    <col min="11497" max="11497" width="0.6640625" style="2" customWidth="1"/>
    <col min="11498" max="11498" width="6.5546875" style="2" customWidth="1"/>
    <col min="11499" max="11499" width="0" style="2" hidden="1" customWidth="1"/>
    <col min="11500" max="11500" width="9.109375" style="2" customWidth="1"/>
    <col min="11501" max="11501" width="0" style="2" hidden="1" customWidth="1"/>
    <col min="11502" max="11502" width="15.44140625" style="2" bestFit="1" customWidth="1"/>
    <col min="11503" max="11503" width="0" style="2" hidden="1" customWidth="1"/>
    <col min="11504" max="11504" width="9.109375" style="2"/>
    <col min="11505" max="11505" width="26" style="2" bestFit="1" customWidth="1"/>
    <col min="11506" max="11506" width="0" style="2" hidden="1" customWidth="1"/>
    <col min="11507" max="11507" width="18.33203125" style="2" bestFit="1" customWidth="1"/>
    <col min="11508" max="11516" width="6.6640625" style="2" customWidth="1"/>
    <col min="11517" max="11741" width="9.109375" style="2"/>
    <col min="11742" max="11742" width="29.44140625" style="2" customWidth="1"/>
    <col min="11743" max="11743" width="20.109375" style="2" customWidth="1"/>
    <col min="11744" max="11744" width="8.44140625" style="2" customWidth="1"/>
    <col min="11745" max="11752" width="6.88671875" style="2" customWidth="1"/>
    <col min="11753" max="11753" width="0.6640625" style="2" customWidth="1"/>
    <col min="11754" max="11754" width="6.5546875" style="2" customWidth="1"/>
    <col min="11755" max="11755" width="0" style="2" hidden="1" customWidth="1"/>
    <col min="11756" max="11756" width="9.109375" style="2" customWidth="1"/>
    <col min="11757" max="11757" width="0" style="2" hidden="1" customWidth="1"/>
    <col min="11758" max="11758" width="15.44140625" style="2" bestFit="1" customWidth="1"/>
    <col min="11759" max="11759" width="0" style="2" hidden="1" customWidth="1"/>
    <col min="11760" max="11760" width="9.109375" style="2"/>
    <col min="11761" max="11761" width="26" style="2" bestFit="1" customWidth="1"/>
    <col min="11762" max="11762" width="0" style="2" hidden="1" customWidth="1"/>
    <col min="11763" max="11763" width="18.33203125" style="2" bestFit="1" customWidth="1"/>
    <col min="11764" max="11772" width="6.6640625" style="2" customWidth="1"/>
    <col min="11773" max="11997" width="9.109375" style="2"/>
    <col min="11998" max="11998" width="29.44140625" style="2" customWidth="1"/>
    <col min="11999" max="11999" width="20.109375" style="2" customWidth="1"/>
    <col min="12000" max="12000" width="8.44140625" style="2" customWidth="1"/>
    <col min="12001" max="12008" width="6.88671875" style="2" customWidth="1"/>
    <col min="12009" max="12009" width="0.6640625" style="2" customWidth="1"/>
    <col min="12010" max="12010" width="6.5546875" style="2" customWidth="1"/>
    <col min="12011" max="12011" width="0" style="2" hidden="1" customWidth="1"/>
    <col min="12012" max="12012" width="9.109375" style="2" customWidth="1"/>
    <col min="12013" max="12013" width="0" style="2" hidden="1" customWidth="1"/>
    <col min="12014" max="12014" width="15.44140625" style="2" bestFit="1" customWidth="1"/>
    <col min="12015" max="12015" width="0" style="2" hidden="1" customWidth="1"/>
    <col min="12016" max="12016" width="9.109375" style="2"/>
    <col min="12017" max="12017" width="26" style="2" bestFit="1" customWidth="1"/>
    <col min="12018" max="12018" width="0" style="2" hidden="1" customWidth="1"/>
    <col min="12019" max="12019" width="18.33203125" style="2" bestFit="1" customWidth="1"/>
    <col min="12020" max="12028" width="6.6640625" style="2" customWidth="1"/>
    <col min="12029" max="12253" width="9.109375" style="2"/>
    <col min="12254" max="12254" width="29.44140625" style="2" customWidth="1"/>
    <col min="12255" max="12255" width="20.109375" style="2" customWidth="1"/>
    <col min="12256" max="12256" width="8.44140625" style="2" customWidth="1"/>
    <col min="12257" max="12264" width="6.88671875" style="2" customWidth="1"/>
    <col min="12265" max="12265" width="0.6640625" style="2" customWidth="1"/>
    <col min="12266" max="12266" width="6.5546875" style="2" customWidth="1"/>
    <col min="12267" max="12267" width="0" style="2" hidden="1" customWidth="1"/>
    <col min="12268" max="12268" width="9.109375" style="2" customWidth="1"/>
    <col min="12269" max="12269" width="0" style="2" hidden="1" customWidth="1"/>
    <col min="12270" max="12270" width="15.44140625" style="2" bestFit="1" customWidth="1"/>
    <col min="12271" max="12271" width="0" style="2" hidden="1" customWidth="1"/>
    <col min="12272" max="12272" width="9.109375" style="2"/>
    <col min="12273" max="12273" width="26" style="2" bestFit="1" customWidth="1"/>
    <col min="12274" max="12274" width="0" style="2" hidden="1" customWidth="1"/>
    <col min="12275" max="12275" width="18.33203125" style="2" bestFit="1" customWidth="1"/>
    <col min="12276" max="12284" width="6.6640625" style="2" customWidth="1"/>
    <col min="12285" max="12509" width="9.109375" style="2"/>
    <col min="12510" max="12510" width="29.44140625" style="2" customWidth="1"/>
    <col min="12511" max="12511" width="20.109375" style="2" customWidth="1"/>
    <col min="12512" max="12512" width="8.44140625" style="2" customWidth="1"/>
    <col min="12513" max="12520" width="6.88671875" style="2" customWidth="1"/>
    <col min="12521" max="12521" width="0.6640625" style="2" customWidth="1"/>
    <col min="12522" max="12522" width="6.5546875" style="2" customWidth="1"/>
    <col min="12523" max="12523" width="0" style="2" hidden="1" customWidth="1"/>
    <col min="12524" max="12524" width="9.109375" style="2" customWidth="1"/>
    <col min="12525" max="12525" width="0" style="2" hidden="1" customWidth="1"/>
    <col min="12526" max="12526" width="15.44140625" style="2" bestFit="1" customWidth="1"/>
    <col min="12527" max="12527" width="0" style="2" hidden="1" customWidth="1"/>
    <col min="12528" max="12528" width="9.109375" style="2"/>
    <col min="12529" max="12529" width="26" style="2" bestFit="1" customWidth="1"/>
    <col min="12530" max="12530" width="0" style="2" hidden="1" customWidth="1"/>
    <col min="12531" max="12531" width="18.33203125" style="2" bestFit="1" customWidth="1"/>
    <col min="12532" max="12540" width="6.6640625" style="2" customWidth="1"/>
    <col min="12541" max="12765" width="9.109375" style="2"/>
    <col min="12766" max="12766" width="29.44140625" style="2" customWidth="1"/>
    <col min="12767" max="12767" width="20.109375" style="2" customWidth="1"/>
    <col min="12768" max="12768" width="8.44140625" style="2" customWidth="1"/>
    <col min="12769" max="12776" width="6.88671875" style="2" customWidth="1"/>
    <col min="12777" max="12777" width="0.6640625" style="2" customWidth="1"/>
    <col min="12778" max="12778" width="6.5546875" style="2" customWidth="1"/>
    <col min="12779" max="12779" width="0" style="2" hidden="1" customWidth="1"/>
    <col min="12780" max="12780" width="9.109375" style="2" customWidth="1"/>
    <col min="12781" max="12781" width="0" style="2" hidden="1" customWidth="1"/>
    <col min="12782" max="12782" width="15.44140625" style="2" bestFit="1" customWidth="1"/>
    <col min="12783" max="12783" width="0" style="2" hidden="1" customWidth="1"/>
    <col min="12784" max="12784" width="9.109375" style="2"/>
    <col min="12785" max="12785" width="26" style="2" bestFit="1" customWidth="1"/>
    <col min="12786" max="12786" width="0" style="2" hidden="1" customWidth="1"/>
    <col min="12787" max="12787" width="18.33203125" style="2" bestFit="1" customWidth="1"/>
    <col min="12788" max="12796" width="6.6640625" style="2" customWidth="1"/>
    <col min="12797" max="13021" width="9.109375" style="2"/>
    <col min="13022" max="13022" width="29.44140625" style="2" customWidth="1"/>
    <col min="13023" max="13023" width="20.109375" style="2" customWidth="1"/>
    <col min="13024" max="13024" width="8.44140625" style="2" customWidth="1"/>
    <col min="13025" max="13032" width="6.88671875" style="2" customWidth="1"/>
    <col min="13033" max="13033" width="0.6640625" style="2" customWidth="1"/>
    <col min="13034" max="13034" width="6.5546875" style="2" customWidth="1"/>
    <col min="13035" max="13035" width="0" style="2" hidden="1" customWidth="1"/>
    <col min="13036" max="13036" width="9.109375" style="2" customWidth="1"/>
    <col min="13037" max="13037" width="0" style="2" hidden="1" customWidth="1"/>
    <col min="13038" max="13038" width="15.44140625" style="2" bestFit="1" customWidth="1"/>
    <col min="13039" max="13039" width="0" style="2" hidden="1" customWidth="1"/>
    <col min="13040" max="13040" width="9.109375" style="2"/>
    <col min="13041" max="13041" width="26" style="2" bestFit="1" customWidth="1"/>
    <col min="13042" max="13042" width="0" style="2" hidden="1" customWidth="1"/>
    <col min="13043" max="13043" width="18.33203125" style="2" bestFit="1" customWidth="1"/>
    <col min="13044" max="13052" width="6.6640625" style="2" customWidth="1"/>
    <col min="13053" max="13277" width="9.109375" style="2"/>
    <col min="13278" max="13278" width="29.44140625" style="2" customWidth="1"/>
    <col min="13279" max="13279" width="20.109375" style="2" customWidth="1"/>
    <col min="13280" max="13280" width="8.44140625" style="2" customWidth="1"/>
    <col min="13281" max="13288" width="6.88671875" style="2" customWidth="1"/>
    <col min="13289" max="13289" width="0.6640625" style="2" customWidth="1"/>
    <col min="13290" max="13290" width="6.5546875" style="2" customWidth="1"/>
    <col min="13291" max="13291" width="0" style="2" hidden="1" customWidth="1"/>
    <col min="13292" max="13292" width="9.109375" style="2" customWidth="1"/>
    <col min="13293" max="13293" width="0" style="2" hidden="1" customWidth="1"/>
    <col min="13294" max="13294" width="15.44140625" style="2" bestFit="1" customWidth="1"/>
    <col min="13295" max="13295" width="0" style="2" hidden="1" customWidth="1"/>
    <col min="13296" max="13296" width="9.109375" style="2"/>
    <col min="13297" max="13297" width="26" style="2" bestFit="1" customWidth="1"/>
    <col min="13298" max="13298" width="0" style="2" hidden="1" customWidth="1"/>
    <col min="13299" max="13299" width="18.33203125" style="2" bestFit="1" customWidth="1"/>
    <col min="13300" max="13308" width="6.6640625" style="2" customWidth="1"/>
    <col min="13309" max="13533" width="9.109375" style="2"/>
    <col min="13534" max="13534" width="29.44140625" style="2" customWidth="1"/>
    <col min="13535" max="13535" width="20.109375" style="2" customWidth="1"/>
    <col min="13536" max="13536" width="8.44140625" style="2" customWidth="1"/>
    <col min="13537" max="13544" width="6.88671875" style="2" customWidth="1"/>
    <col min="13545" max="13545" width="0.6640625" style="2" customWidth="1"/>
    <col min="13546" max="13546" width="6.5546875" style="2" customWidth="1"/>
    <col min="13547" max="13547" width="0" style="2" hidden="1" customWidth="1"/>
    <col min="13548" max="13548" width="9.109375" style="2" customWidth="1"/>
    <col min="13549" max="13549" width="0" style="2" hidden="1" customWidth="1"/>
    <col min="13550" max="13550" width="15.44140625" style="2" bestFit="1" customWidth="1"/>
    <col min="13551" max="13551" width="0" style="2" hidden="1" customWidth="1"/>
    <col min="13552" max="13552" width="9.109375" style="2"/>
    <col min="13553" max="13553" width="26" style="2" bestFit="1" customWidth="1"/>
    <col min="13554" max="13554" width="0" style="2" hidden="1" customWidth="1"/>
    <col min="13555" max="13555" width="18.33203125" style="2" bestFit="1" customWidth="1"/>
    <col min="13556" max="13564" width="6.6640625" style="2" customWidth="1"/>
    <col min="13565" max="13789" width="9.109375" style="2"/>
    <col min="13790" max="13790" width="29.44140625" style="2" customWidth="1"/>
    <col min="13791" max="13791" width="20.109375" style="2" customWidth="1"/>
    <col min="13792" max="13792" width="8.44140625" style="2" customWidth="1"/>
    <col min="13793" max="13800" width="6.88671875" style="2" customWidth="1"/>
    <col min="13801" max="13801" width="0.6640625" style="2" customWidth="1"/>
    <col min="13802" max="13802" width="6.5546875" style="2" customWidth="1"/>
    <col min="13803" max="13803" width="0" style="2" hidden="1" customWidth="1"/>
    <col min="13804" max="13804" width="9.109375" style="2" customWidth="1"/>
    <col min="13805" max="13805" width="0" style="2" hidden="1" customWidth="1"/>
    <col min="13806" max="13806" width="15.44140625" style="2" bestFit="1" customWidth="1"/>
    <col min="13807" max="13807" width="0" style="2" hidden="1" customWidth="1"/>
    <col min="13808" max="13808" width="9.109375" style="2"/>
    <col min="13809" max="13809" width="26" style="2" bestFit="1" customWidth="1"/>
    <col min="13810" max="13810" width="0" style="2" hidden="1" customWidth="1"/>
    <col min="13811" max="13811" width="18.33203125" style="2" bestFit="1" customWidth="1"/>
    <col min="13812" max="13820" width="6.6640625" style="2" customWidth="1"/>
    <col min="13821" max="14045" width="9.109375" style="2"/>
    <col min="14046" max="14046" width="29.44140625" style="2" customWidth="1"/>
    <col min="14047" max="14047" width="20.109375" style="2" customWidth="1"/>
    <col min="14048" max="14048" width="8.44140625" style="2" customWidth="1"/>
    <col min="14049" max="14056" width="6.88671875" style="2" customWidth="1"/>
    <col min="14057" max="14057" width="0.6640625" style="2" customWidth="1"/>
    <col min="14058" max="14058" width="6.5546875" style="2" customWidth="1"/>
    <col min="14059" max="14059" width="0" style="2" hidden="1" customWidth="1"/>
    <col min="14060" max="14060" width="9.109375" style="2" customWidth="1"/>
    <col min="14061" max="14061" width="0" style="2" hidden="1" customWidth="1"/>
    <col min="14062" max="14062" width="15.44140625" style="2" bestFit="1" customWidth="1"/>
    <col min="14063" max="14063" width="0" style="2" hidden="1" customWidth="1"/>
    <col min="14064" max="14064" width="9.109375" style="2"/>
    <col min="14065" max="14065" width="26" style="2" bestFit="1" customWidth="1"/>
    <col min="14066" max="14066" width="0" style="2" hidden="1" customWidth="1"/>
    <col min="14067" max="14067" width="18.33203125" style="2" bestFit="1" customWidth="1"/>
    <col min="14068" max="14076" width="6.6640625" style="2" customWidth="1"/>
    <col min="14077" max="14301" width="9.109375" style="2"/>
    <col min="14302" max="14302" width="29.44140625" style="2" customWidth="1"/>
    <col min="14303" max="14303" width="20.109375" style="2" customWidth="1"/>
    <col min="14304" max="14304" width="8.44140625" style="2" customWidth="1"/>
    <col min="14305" max="14312" width="6.88671875" style="2" customWidth="1"/>
    <col min="14313" max="14313" width="0.6640625" style="2" customWidth="1"/>
    <col min="14314" max="14314" width="6.5546875" style="2" customWidth="1"/>
    <col min="14315" max="14315" width="0" style="2" hidden="1" customWidth="1"/>
    <col min="14316" max="14316" width="9.109375" style="2" customWidth="1"/>
    <col min="14317" max="14317" width="0" style="2" hidden="1" customWidth="1"/>
    <col min="14318" max="14318" width="15.44140625" style="2" bestFit="1" customWidth="1"/>
    <col min="14319" max="14319" width="0" style="2" hidden="1" customWidth="1"/>
    <col min="14320" max="14320" width="9.109375" style="2"/>
    <col min="14321" max="14321" width="26" style="2" bestFit="1" customWidth="1"/>
    <col min="14322" max="14322" width="0" style="2" hidden="1" customWidth="1"/>
    <col min="14323" max="14323" width="18.33203125" style="2" bestFit="1" customWidth="1"/>
    <col min="14324" max="14332" width="6.6640625" style="2" customWidth="1"/>
    <col min="14333" max="14557" width="9.109375" style="2"/>
    <col min="14558" max="14558" width="29.44140625" style="2" customWidth="1"/>
    <col min="14559" max="14559" width="20.109375" style="2" customWidth="1"/>
    <col min="14560" max="14560" width="8.44140625" style="2" customWidth="1"/>
    <col min="14561" max="14568" width="6.88671875" style="2" customWidth="1"/>
    <col min="14569" max="14569" width="0.6640625" style="2" customWidth="1"/>
    <col min="14570" max="14570" width="6.5546875" style="2" customWidth="1"/>
    <col min="14571" max="14571" width="0" style="2" hidden="1" customWidth="1"/>
    <col min="14572" max="14572" width="9.109375" style="2" customWidth="1"/>
    <col min="14573" max="14573" width="0" style="2" hidden="1" customWidth="1"/>
    <col min="14574" max="14574" width="15.44140625" style="2" bestFit="1" customWidth="1"/>
    <col min="14575" max="14575" width="0" style="2" hidden="1" customWidth="1"/>
    <col min="14576" max="14576" width="9.109375" style="2"/>
    <col min="14577" max="14577" width="26" style="2" bestFit="1" customWidth="1"/>
    <col min="14578" max="14578" width="0" style="2" hidden="1" customWidth="1"/>
    <col min="14579" max="14579" width="18.33203125" style="2" bestFit="1" customWidth="1"/>
    <col min="14580" max="14588" width="6.6640625" style="2" customWidth="1"/>
    <col min="14589" max="14813" width="9.109375" style="2"/>
    <col min="14814" max="14814" width="29.44140625" style="2" customWidth="1"/>
    <col min="14815" max="14815" width="20.109375" style="2" customWidth="1"/>
    <col min="14816" max="14816" width="8.44140625" style="2" customWidth="1"/>
    <col min="14817" max="14824" width="6.88671875" style="2" customWidth="1"/>
    <col min="14825" max="14825" width="0.6640625" style="2" customWidth="1"/>
    <col min="14826" max="14826" width="6.5546875" style="2" customWidth="1"/>
    <col min="14827" max="14827" width="0" style="2" hidden="1" customWidth="1"/>
    <col min="14828" max="14828" width="9.109375" style="2" customWidth="1"/>
    <col min="14829" max="14829" width="0" style="2" hidden="1" customWidth="1"/>
    <col min="14830" max="14830" width="15.44140625" style="2" bestFit="1" customWidth="1"/>
    <col min="14831" max="14831" width="0" style="2" hidden="1" customWidth="1"/>
    <col min="14832" max="14832" width="9.109375" style="2"/>
    <col min="14833" max="14833" width="26" style="2" bestFit="1" customWidth="1"/>
    <col min="14834" max="14834" width="0" style="2" hidden="1" customWidth="1"/>
    <col min="14835" max="14835" width="18.33203125" style="2" bestFit="1" customWidth="1"/>
    <col min="14836" max="14844" width="6.6640625" style="2" customWidth="1"/>
    <col min="14845" max="15069" width="9.109375" style="2"/>
    <col min="15070" max="15070" width="29.44140625" style="2" customWidth="1"/>
    <col min="15071" max="15071" width="20.109375" style="2" customWidth="1"/>
    <col min="15072" max="15072" width="8.44140625" style="2" customWidth="1"/>
    <col min="15073" max="15080" width="6.88671875" style="2" customWidth="1"/>
    <col min="15081" max="15081" width="0.6640625" style="2" customWidth="1"/>
    <col min="15082" max="15082" width="6.5546875" style="2" customWidth="1"/>
    <col min="15083" max="15083" width="0" style="2" hidden="1" customWidth="1"/>
    <col min="15084" max="15084" width="9.109375" style="2" customWidth="1"/>
    <col min="15085" max="15085" width="0" style="2" hidden="1" customWidth="1"/>
    <col min="15086" max="15086" width="15.44140625" style="2" bestFit="1" customWidth="1"/>
    <col min="15087" max="15087" width="0" style="2" hidden="1" customWidth="1"/>
    <col min="15088" max="15088" width="9.109375" style="2"/>
    <col min="15089" max="15089" width="26" style="2" bestFit="1" customWidth="1"/>
    <col min="15090" max="15090" width="0" style="2" hidden="1" customWidth="1"/>
    <col min="15091" max="15091" width="18.33203125" style="2" bestFit="1" customWidth="1"/>
    <col min="15092" max="15100" width="6.6640625" style="2" customWidth="1"/>
    <col min="15101" max="15325" width="9.109375" style="2"/>
    <col min="15326" max="15326" width="29.44140625" style="2" customWidth="1"/>
    <col min="15327" max="15327" width="20.109375" style="2" customWidth="1"/>
    <col min="15328" max="15328" width="8.44140625" style="2" customWidth="1"/>
    <col min="15329" max="15336" width="6.88671875" style="2" customWidth="1"/>
    <col min="15337" max="15337" width="0.6640625" style="2" customWidth="1"/>
    <col min="15338" max="15338" width="6.5546875" style="2" customWidth="1"/>
    <col min="15339" max="15339" width="0" style="2" hidden="1" customWidth="1"/>
    <col min="15340" max="15340" width="9.109375" style="2" customWidth="1"/>
    <col min="15341" max="15341" width="0" style="2" hidden="1" customWidth="1"/>
    <col min="15342" max="15342" width="15.44140625" style="2" bestFit="1" customWidth="1"/>
    <col min="15343" max="15343" width="0" style="2" hidden="1" customWidth="1"/>
    <col min="15344" max="15344" width="9.109375" style="2"/>
    <col min="15345" max="15345" width="26" style="2" bestFit="1" customWidth="1"/>
    <col min="15346" max="15346" width="0" style="2" hidden="1" customWidth="1"/>
    <col min="15347" max="15347" width="18.33203125" style="2" bestFit="1" customWidth="1"/>
    <col min="15348" max="15356" width="6.6640625" style="2" customWidth="1"/>
    <col min="15357" max="15581" width="9.109375" style="2"/>
    <col min="15582" max="15582" width="29.44140625" style="2" customWidth="1"/>
    <col min="15583" max="15583" width="20.109375" style="2" customWidth="1"/>
    <col min="15584" max="15584" width="8.44140625" style="2" customWidth="1"/>
    <col min="15585" max="15592" width="6.88671875" style="2" customWidth="1"/>
    <col min="15593" max="15593" width="0.6640625" style="2" customWidth="1"/>
    <col min="15594" max="15594" width="6.5546875" style="2" customWidth="1"/>
    <col min="15595" max="15595" width="0" style="2" hidden="1" customWidth="1"/>
    <col min="15596" max="15596" width="9.109375" style="2" customWidth="1"/>
    <col min="15597" max="15597" width="0" style="2" hidden="1" customWidth="1"/>
    <col min="15598" max="15598" width="15.44140625" style="2" bestFit="1" customWidth="1"/>
    <col min="15599" max="15599" width="0" style="2" hidden="1" customWidth="1"/>
    <col min="15600" max="15600" width="9.109375" style="2"/>
    <col min="15601" max="15601" width="26" style="2" bestFit="1" customWidth="1"/>
    <col min="15602" max="15602" width="0" style="2" hidden="1" customWidth="1"/>
    <col min="15603" max="15603" width="18.33203125" style="2" bestFit="1" customWidth="1"/>
    <col min="15604" max="15612" width="6.6640625" style="2" customWidth="1"/>
    <col min="15613" max="15837" width="9.109375" style="2"/>
    <col min="15838" max="15838" width="29.44140625" style="2" customWidth="1"/>
    <col min="15839" max="15839" width="20.109375" style="2" customWidth="1"/>
    <col min="15840" max="15840" width="8.44140625" style="2" customWidth="1"/>
    <col min="15841" max="15848" width="6.88671875" style="2" customWidth="1"/>
    <col min="15849" max="15849" width="0.6640625" style="2" customWidth="1"/>
    <col min="15850" max="15850" width="6.5546875" style="2" customWidth="1"/>
    <col min="15851" max="15851" width="0" style="2" hidden="1" customWidth="1"/>
    <col min="15852" max="15852" width="9.109375" style="2" customWidth="1"/>
    <col min="15853" max="15853" width="0" style="2" hidden="1" customWidth="1"/>
    <col min="15854" max="15854" width="15.44140625" style="2" bestFit="1" customWidth="1"/>
    <col min="15855" max="15855" width="0" style="2" hidden="1" customWidth="1"/>
    <col min="15856" max="15856" width="9.109375" style="2"/>
    <col min="15857" max="15857" width="26" style="2" bestFit="1" customWidth="1"/>
    <col min="15858" max="15858" width="0" style="2" hidden="1" customWidth="1"/>
    <col min="15859" max="15859" width="18.33203125" style="2" bestFit="1" customWidth="1"/>
    <col min="15860" max="15868" width="6.6640625" style="2" customWidth="1"/>
    <col min="15869" max="16093" width="9.109375" style="2"/>
    <col min="16094" max="16094" width="29.44140625" style="2" customWidth="1"/>
    <col min="16095" max="16095" width="20.109375" style="2" customWidth="1"/>
    <col min="16096" max="16096" width="8.44140625" style="2" customWidth="1"/>
    <col min="16097" max="16104" width="6.88671875" style="2" customWidth="1"/>
    <col min="16105" max="16105" width="0.6640625" style="2" customWidth="1"/>
    <col min="16106" max="16106" width="6.5546875" style="2" customWidth="1"/>
    <col min="16107" max="16107" width="0" style="2" hidden="1" customWidth="1"/>
    <col min="16108" max="16108" width="9.109375" style="2" customWidth="1"/>
    <col min="16109" max="16109" width="0" style="2" hidden="1" customWidth="1"/>
    <col min="16110" max="16110" width="15.44140625" style="2" bestFit="1" customWidth="1"/>
    <col min="16111" max="16111" width="0" style="2" hidden="1" customWidth="1"/>
    <col min="16112" max="16112" width="9.109375" style="2"/>
    <col min="16113" max="16113" width="26" style="2" bestFit="1" customWidth="1"/>
    <col min="16114" max="16114" width="0" style="2" hidden="1" customWidth="1"/>
    <col min="16115" max="16115" width="18.33203125" style="2" bestFit="1" customWidth="1"/>
    <col min="16116" max="16124" width="6.6640625" style="2" customWidth="1"/>
    <col min="16125" max="16384" width="9.109375" style="2"/>
  </cols>
  <sheetData>
    <row r="1" spans="1:12" ht="24.75" customHeight="1" thickBot="1">
      <c r="A1" s="1" t="s">
        <v>38</v>
      </c>
      <c r="J1" s="4"/>
    </row>
    <row r="2" spans="1:12" ht="16.5" customHeight="1" thickBot="1">
      <c r="A2" s="7" t="s">
        <v>9</v>
      </c>
      <c r="B2" s="47"/>
      <c r="K2" s="2"/>
    </row>
    <row r="3" spans="1:12" ht="18" customHeight="1" thickBot="1">
      <c r="A3" s="7"/>
      <c r="B3" s="9" t="s">
        <v>11</v>
      </c>
      <c r="K3" s="2"/>
    </row>
    <row r="4" spans="1:12" ht="16.5" customHeight="1">
      <c r="A4" s="7" t="s">
        <v>10</v>
      </c>
      <c r="B4" s="10"/>
      <c r="C4" s="48"/>
      <c r="D4" s="12"/>
      <c r="K4" s="2"/>
    </row>
    <row r="5" spans="1:12" ht="16.5" customHeight="1">
      <c r="A5" s="7" t="s">
        <v>12</v>
      </c>
      <c r="B5" s="13"/>
      <c r="C5" s="49"/>
      <c r="D5" s="15"/>
      <c r="K5" s="2"/>
    </row>
    <row r="6" spans="1:12" ht="16.5" customHeight="1" thickBot="1">
      <c r="A6" s="7" t="s">
        <v>13</v>
      </c>
      <c r="B6" s="13"/>
      <c r="C6" s="50"/>
      <c r="D6" s="17"/>
      <c r="K6" s="2"/>
      <c r="L6" s="2"/>
    </row>
    <row r="7" spans="1:12" ht="16.5" customHeight="1" thickBot="1">
      <c r="A7" s="7" t="s">
        <v>15</v>
      </c>
      <c r="B7" s="18" t="str">
        <f ca="1">YEAR(TODAY())&amp;"-"&amp;IF(LEN(MONTH(TODAY()))&gt;1,MONTH(TODAY()),"0"&amp;MONTH(TODAY()))&amp;"-"&amp;DAY(TODAY())</f>
        <v>2026-05-18</v>
      </c>
      <c r="L7" s="2"/>
    </row>
    <row r="8" spans="1:12" ht="102.75" customHeight="1">
      <c r="A8" s="51"/>
      <c r="B8" s="20"/>
      <c r="C8" s="52"/>
      <c r="D8" s="22" t="s">
        <v>41</v>
      </c>
      <c r="E8" s="22" t="s">
        <v>42</v>
      </c>
      <c r="F8" s="22" t="s">
        <v>44</v>
      </c>
      <c r="G8" s="22" t="s">
        <v>46</v>
      </c>
      <c r="H8" s="178" t="s">
        <v>91</v>
      </c>
      <c r="I8" s="23"/>
      <c r="J8" s="172" t="s">
        <v>218</v>
      </c>
      <c r="K8" s="116"/>
      <c r="L8" s="2"/>
    </row>
    <row r="9" spans="1:12">
      <c r="A9" s="20"/>
      <c r="D9" s="26" t="s">
        <v>0</v>
      </c>
      <c r="E9" s="26" t="s">
        <v>1</v>
      </c>
      <c r="F9" s="26" t="s">
        <v>2</v>
      </c>
      <c r="G9" s="26" t="s">
        <v>4</v>
      </c>
      <c r="H9" s="26" t="s">
        <v>7</v>
      </c>
      <c r="I9" s="27"/>
      <c r="J9" s="118" t="s">
        <v>79</v>
      </c>
      <c r="K9" s="116"/>
      <c r="L9" s="2"/>
    </row>
    <row r="10" spans="1:12" ht="15.6" customHeight="1">
      <c r="A10" s="28" t="s">
        <v>16</v>
      </c>
      <c r="B10" s="20" t="s">
        <v>39</v>
      </c>
      <c r="C10" s="41" t="s">
        <v>40</v>
      </c>
      <c r="D10" s="203">
        <v>120</v>
      </c>
      <c r="E10" s="203"/>
      <c r="F10" s="203"/>
      <c r="G10" s="203"/>
      <c r="H10" s="62"/>
      <c r="J10" s="117"/>
      <c r="K10" s="116"/>
      <c r="L10" s="2"/>
    </row>
    <row r="11" spans="1:12">
      <c r="A11" s="29" t="s">
        <v>17</v>
      </c>
      <c r="B11" s="30" t="s">
        <v>158</v>
      </c>
      <c r="C11" s="31">
        <v>1</v>
      </c>
      <c r="D11" s="32"/>
      <c r="E11" s="32"/>
      <c r="F11" s="32"/>
      <c r="G11" s="32"/>
      <c r="H11" s="32"/>
      <c r="I11" s="33"/>
      <c r="J11" s="118">
        <v>1391.38</v>
      </c>
      <c r="K11" s="119">
        <f t="shared" ref="K11:K28" si="0">SUM(D11:H11)*J11</f>
        <v>0</v>
      </c>
      <c r="L11" s="2"/>
    </row>
    <row r="12" spans="1:12">
      <c r="A12" s="29" t="s">
        <v>156</v>
      </c>
      <c r="B12" s="30" t="s">
        <v>159</v>
      </c>
      <c r="C12" s="31">
        <v>1</v>
      </c>
      <c r="D12" s="32"/>
      <c r="E12" s="32"/>
      <c r="F12" s="32"/>
      <c r="G12" s="32"/>
      <c r="H12" s="32"/>
      <c r="I12" s="33"/>
      <c r="J12" s="118">
        <v>215.08</v>
      </c>
      <c r="K12" s="119">
        <f t="shared" si="0"/>
        <v>0</v>
      </c>
      <c r="L12" s="2"/>
    </row>
    <row r="13" spans="1:12">
      <c r="A13" s="35" t="s">
        <v>132</v>
      </c>
      <c r="B13" s="30" t="s">
        <v>160</v>
      </c>
      <c r="C13" s="31">
        <v>1</v>
      </c>
      <c r="D13" s="32"/>
      <c r="E13" s="32"/>
      <c r="F13" s="32"/>
      <c r="G13" s="32"/>
      <c r="H13" s="32"/>
      <c r="I13" s="33"/>
      <c r="J13" s="118">
        <v>329.26</v>
      </c>
      <c r="K13" s="119">
        <f t="shared" si="0"/>
        <v>0</v>
      </c>
      <c r="L13" s="2"/>
    </row>
    <row r="14" spans="1:12">
      <c r="A14" s="29" t="s">
        <v>157</v>
      </c>
      <c r="B14" s="30" t="s">
        <v>161</v>
      </c>
      <c r="C14" s="31">
        <v>1</v>
      </c>
      <c r="D14" s="32"/>
      <c r="E14" s="32"/>
      <c r="F14" s="32"/>
      <c r="G14" s="32"/>
      <c r="H14" s="32"/>
      <c r="I14" s="33"/>
      <c r="J14" s="118">
        <v>245.35</v>
      </c>
      <c r="K14" s="119">
        <f t="shared" si="0"/>
        <v>0</v>
      </c>
      <c r="L14" s="2"/>
    </row>
    <row r="15" spans="1:12">
      <c r="A15" s="29" t="s">
        <v>19</v>
      </c>
      <c r="B15" s="30" t="s">
        <v>162</v>
      </c>
      <c r="C15" s="31">
        <v>1</v>
      </c>
      <c r="D15" s="32"/>
      <c r="E15" s="32"/>
      <c r="F15" s="32"/>
      <c r="G15" s="32"/>
      <c r="H15" s="32"/>
      <c r="I15" s="33"/>
      <c r="J15" s="118">
        <v>1221.44</v>
      </c>
      <c r="K15" s="119">
        <f t="shared" si="0"/>
        <v>0</v>
      </c>
      <c r="L15" s="2"/>
    </row>
    <row r="16" spans="1:12">
      <c r="A16" s="29" t="s">
        <v>20</v>
      </c>
      <c r="B16" s="30" t="s">
        <v>163</v>
      </c>
      <c r="C16" s="31">
        <v>1</v>
      </c>
      <c r="D16" s="32"/>
      <c r="E16" s="32"/>
      <c r="F16" s="32"/>
      <c r="G16" s="32"/>
      <c r="H16" s="32"/>
      <c r="I16" s="33"/>
      <c r="J16" s="118">
        <v>1221.44</v>
      </c>
      <c r="K16" s="119">
        <f t="shared" si="0"/>
        <v>0</v>
      </c>
      <c r="L16" s="2"/>
    </row>
    <row r="17" spans="1:12">
      <c r="A17" s="29" t="s">
        <v>22</v>
      </c>
      <c r="B17" s="30" t="s">
        <v>164</v>
      </c>
      <c r="C17" s="31">
        <v>1</v>
      </c>
      <c r="D17" s="32"/>
      <c r="E17" s="32"/>
      <c r="F17" s="32"/>
      <c r="G17" s="32"/>
      <c r="H17" s="32"/>
      <c r="I17" s="33"/>
      <c r="J17" s="118">
        <v>3053.6</v>
      </c>
      <c r="K17" s="119">
        <f t="shared" si="0"/>
        <v>0</v>
      </c>
      <c r="L17" s="2"/>
    </row>
    <row r="18" spans="1:12">
      <c r="A18" s="29" t="s">
        <v>21</v>
      </c>
      <c r="B18" s="30" t="s">
        <v>165</v>
      </c>
      <c r="C18" s="31">
        <v>1</v>
      </c>
      <c r="D18" s="32"/>
      <c r="E18" s="32"/>
      <c r="F18" s="32"/>
      <c r="G18" s="32"/>
      <c r="H18" s="32"/>
      <c r="I18" s="33"/>
      <c r="J18" s="118">
        <v>3053.6</v>
      </c>
      <c r="K18" s="119">
        <f t="shared" si="0"/>
        <v>0</v>
      </c>
      <c r="L18" s="2"/>
    </row>
    <row r="19" spans="1:12">
      <c r="A19" s="29" t="s">
        <v>23</v>
      </c>
      <c r="B19" s="30" t="s">
        <v>166</v>
      </c>
      <c r="C19" s="31">
        <v>1</v>
      </c>
      <c r="D19" s="32"/>
      <c r="E19" s="32"/>
      <c r="F19" s="32"/>
      <c r="G19" s="32"/>
      <c r="H19" s="32"/>
      <c r="I19" s="33"/>
      <c r="J19" s="118">
        <v>544.34</v>
      </c>
      <c r="K19" s="119">
        <f t="shared" si="0"/>
        <v>0</v>
      </c>
      <c r="L19" s="2"/>
    </row>
    <row r="20" spans="1:12">
      <c r="A20" s="29" t="s">
        <v>24</v>
      </c>
      <c r="B20" s="30" t="s">
        <v>167</v>
      </c>
      <c r="C20" s="31">
        <v>1</v>
      </c>
      <c r="D20" s="32"/>
      <c r="E20" s="32"/>
      <c r="F20" s="32"/>
      <c r="G20" s="32"/>
      <c r="H20" s="32"/>
      <c r="I20" s="33"/>
      <c r="J20" s="118">
        <v>172.59</v>
      </c>
      <c r="K20" s="119">
        <f t="shared" si="0"/>
        <v>0</v>
      </c>
      <c r="L20" s="2"/>
    </row>
    <row r="21" spans="1:12">
      <c r="A21" s="54" t="s">
        <v>34</v>
      </c>
      <c r="B21" s="54"/>
      <c r="C21" s="37"/>
      <c r="D21" s="203">
        <v>90</v>
      </c>
      <c r="E21" s="203"/>
      <c r="F21" s="203"/>
      <c r="G21" s="203"/>
      <c r="H21" s="62"/>
      <c r="J21" s="120"/>
      <c r="K21" s="119">
        <f t="shared" si="0"/>
        <v>0</v>
      </c>
      <c r="L21" s="2"/>
    </row>
    <row r="22" spans="1:12">
      <c r="A22" s="29" t="s">
        <v>26</v>
      </c>
      <c r="B22" s="30" t="s">
        <v>169</v>
      </c>
      <c r="C22" s="31">
        <v>1</v>
      </c>
      <c r="D22" s="32"/>
      <c r="E22" s="32"/>
      <c r="F22" s="32"/>
      <c r="G22" s="32"/>
      <c r="H22" s="32"/>
      <c r="I22" s="33"/>
      <c r="J22" s="118">
        <v>1970.23</v>
      </c>
      <c r="K22" s="119">
        <f t="shared" si="0"/>
        <v>0</v>
      </c>
      <c r="L22" s="2"/>
    </row>
    <row r="23" spans="1:12">
      <c r="A23" s="29" t="s">
        <v>27</v>
      </c>
      <c r="B23" s="30" t="s">
        <v>170</v>
      </c>
      <c r="C23" s="31">
        <v>1</v>
      </c>
      <c r="D23" s="32"/>
      <c r="E23" s="32"/>
      <c r="F23" s="32"/>
      <c r="G23" s="32"/>
      <c r="H23" s="32"/>
      <c r="I23" s="33"/>
      <c r="J23" s="118">
        <v>776.41</v>
      </c>
      <c r="K23" s="119">
        <f t="shared" si="0"/>
        <v>0</v>
      </c>
      <c r="L23" s="2"/>
    </row>
    <row r="24" spans="1:12">
      <c r="A24" s="29" t="s">
        <v>28</v>
      </c>
      <c r="B24" s="30" t="s">
        <v>171</v>
      </c>
      <c r="C24" s="31">
        <v>1</v>
      </c>
      <c r="D24" s="32"/>
      <c r="E24" s="32"/>
      <c r="F24" s="32"/>
      <c r="G24" s="32"/>
      <c r="H24" s="32"/>
      <c r="I24" s="33"/>
      <c r="J24" s="118">
        <v>302.7</v>
      </c>
      <c r="K24" s="119">
        <f t="shared" si="0"/>
        <v>0</v>
      </c>
      <c r="L24" s="2"/>
    </row>
    <row r="25" spans="1:12">
      <c r="A25" s="29" t="s">
        <v>29</v>
      </c>
      <c r="B25" s="30" t="s">
        <v>172</v>
      </c>
      <c r="C25" s="31">
        <v>1</v>
      </c>
      <c r="D25" s="32"/>
      <c r="E25" s="32"/>
      <c r="F25" s="32"/>
      <c r="G25" s="32"/>
      <c r="H25" s="32"/>
      <c r="I25" s="33"/>
      <c r="J25" s="118">
        <v>339.88</v>
      </c>
      <c r="K25" s="119">
        <f t="shared" si="0"/>
        <v>0</v>
      </c>
      <c r="L25" s="2"/>
    </row>
    <row r="26" spans="1:12">
      <c r="A26" s="29" t="s">
        <v>30</v>
      </c>
      <c r="B26" s="30" t="s">
        <v>173</v>
      </c>
      <c r="C26" s="31">
        <v>1</v>
      </c>
      <c r="D26" s="32"/>
      <c r="E26" s="32"/>
      <c r="F26" s="32"/>
      <c r="G26" s="32"/>
      <c r="H26" s="32"/>
      <c r="I26" s="33"/>
      <c r="J26" s="118">
        <v>1274.54</v>
      </c>
      <c r="K26" s="119">
        <f t="shared" si="0"/>
        <v>0</v>
      </c>
      <c r="L26" s="2"/>
    </row>
    <row r="27" spans="1:12">
      <c r="A27" s="29" t="s">
        <v>168</v>
      </c>
      <c r="B27" s="30" t="s">
        <v>174</v>
      </c>
      <c r="C27" s="31">
        <v>1</v>
      </c>
      <c r="D27" s="32"/>
      <c r="E27" s="32"/>
      <c r="F27" s="32"/>
      <c r="G27" s="32"/>
      <c r="H27" s="32"/>
      <c r="I27" s="33"/>
      <c r="J27" s="118">
        <v>1274.54</v>
      </c>
      <c r="K27" s="119">
        <f t="shared" si="0"/>
        <v>0</v>
      </c>
      <c r="L27" s="2"/>
    </row>
    <row r="28" spans="1:12">
      <c r="A28" s="29" t="s">
        <v>31</v>
      </c>
      <c r="B28" s="30" t="s">
        <v>175</v>
      </c>
      <c r="C28" s="31">
        <v>1</v>
      </c>
      <c r="D28" s="32"/>
      <c r="E28" s="32"/>
      <c r="F28" s="32"/>
      <c r="G28" s="32"/>
      <c r="H28" s="32"/>
      <c r="I28" s="33"/>
      <c r="J28" s="118">
        <v>302.7</v>
      </c>
      <c r="K28" s="119">
        <f t="shared" si="0"/>
        <v>0</v>
      </c>
      <c r="L28" s="2"/>
    </row>
    <row r="29" spans="1:12">
      <c r="A29" s="5"/>
      <c r="B29" s="39"/>
      <c r="C29" s="40"/>
      <c r="D29" s="41"/>
      <c r="E29" s="173"/>
      <c r="F29" s="173"/>
      <c r="G29" s="173"/>
      <c r="H29" s="173"/>
      <c r="I29" s="86"/>
      <c r="J29" s="120"/>
      <c r="K29" s="119">
        <f>SUM(D29:D29)*J29</f>
        <v>0</v>
      </c>
      <c r="L29" s="2"/>
    </row>
    <row r="30" spans="1:12">
      <c r="A30" s="28" t="s">
        <v>33</v>
      </c>
      <c r="B30" s="28"/>
      <c r="C30" s="37"/>
      <c r="D30" s="42"/>
      <c r="E30" s="174"/>
      <c r="F30" s="174"/>
      <c r="G30" s="174"/>
      <c r="H30" s="175"/>
      <c r="I30" s="177"/>
      <c r="J30" s="120"/>
      <c r="K30" s="119">
        <f>SUM(D30:H30)*J30</f>
        <v>0</v>
      </c>
      <c r="L30" s="2"/>
    </row>
    <row r="31" spans="1:12">
      <c r="A31" s="98" t="s">
        <v>60</v>
      </c>
      <c r="B31" s="96" t="s">
        <v>146</v>
      </c>
      <c r="C31" s="31">
        <v>1</v>
      </c>
      <c r="D31" s="32"/>
      <c r="E31" s="176"/>
      <c r="F31" s="176"/>
      <c r="G31" s="176"/>
      <c r="H31" s="176"/>
      <c r="J31" s="121">
        <v>1061.42</v>
      </c>
      <c r="K31" s="119">
        <f>SUM(D31:H31)*J31</f>
        <v>0</v>
      </c>
      <c r="L31" s="2"/>
    </row>
    <row r="32" spans="1:12" ht="12" customHeight="1">
      <c r="A32" s="98" t="s">
        <v>37</v>
      </c>
      <c r="B32" s="30" t="s">
        <v>147</v>
      </c>
      <c r="C32" s="31">
        <v>1</v>
      </c>
      <c r="D32" s="32"/>
      <c r="E32" s="80"/>
      <c r="F32" s="80"/>
      <c r="G32" s="80"/>
      <c r="H32" s="80"/>
      <c r="J32" s="94">
        <v>389.46</v>
      </c>
      <c r="K32" s="119">
        <f t="shared" ref="K32:K46" si="1">SUM(D32)*J32</f>
        <v>0</v>
      </c>
      <c r="L32" s="2"/>
    </row>
    <row r="33" spans="1:12">
      <c r="A33" s="98" t="s">
        <v>87</v>
      </c>
      <c r="B33" s="30" t="s">
        <v>148</v>
      </c>
      <c r="C33" s="31">
        <v>1</v>
      </c>
      <c r="D33" s="32"/>
      <c r="E33" s="44"/>
      <c r="J33" s="94"/>
      <c r="K33" s="119">
        <f t="shared" si="1"/>
        <v>0</v>
      </c>
      <c r="L33" s="2"/>
    </row>
    <row r="34" spans="1:12" ht="13.2">
      <c r="A34" s="98" t="s">
        <v>107</v>
      </c>
      <c r="B34" s="30" t="s">
        <v>150</v>
      </c>
      <c r="C34" s="31">
        <v>1</v>
      </c>
      <c r="D34" s="32"/>
      <c r="E34" s="5"/>
      <c r="F34" s="105"/>
      <c r="G34" s="102" t="s">
        <v>220</v>
      </c>
      <c r="H34" s="102"/>
      <c r="I34" s="151">
        <f>SUM(K11:K46)</f>
        <v>0</v>
      </c>
      <c r="J34" s="94"/>
      <c r="K34" s="119">
        <f t="shared" si="1"/>
        <v>0</v>
      </c>
      <c r="L34" s="2"/>
    </row>
    <row r="35" spans="1:12" ht="13.2">
      <c r="A35" s="98" t="s">
        <v>106</v>
      </c>
      <c r="B35" s="30" t="s">
        <v>176</v>
      </c>
      <c r="C35" s="31">
        <v>1</v>
      </c>
      <c r="D35" s="32"/>
      <c r="E35" s="5"/>
      <c r="F35" s="105"/>
      <c r="G35" s="107" t="s">
        <v>66</v>
      </c>
      <c r="H35" s="107"/>
      <c r="I35" s="152">
        <v>0</v>
      </c>
      <c r="J35" s="94"/>
      <c r="K35" s="119">
        <f t="shared" si="1"/>
        <v>0</v>
      </c>
      <c r="L35" s="2"/>
    </row>
    <row r="36" spans="1:12" ht="13.2">
      <c r="A36" s="98" t="s">
        <v>36</v>
      </c>
      <c r="B36" s="30" t="s">
        <v>152</v>
      </c>
      <c r="C36" s="31">
        <v>1</v>
      </c>
      <c r="D36" s="32"/>
      <c r="E36" s="108"/>
      <c r="F36" s="105"/>
      <c r="G36" s="102" t="s">
        <v>221</v>
      </c>
      <c r="H36" s="102"/>
      <c r="I36" s="151">
        <f>I34-(I34*I35)</f>
        <v>0</v>
      </c>
      <c r="J36" s="94">
        <v>257.02</v>
      </c>
      <c r="K36" s="119">
        <f t="shared" si="1"/>
        <v>0</v>
      </c>
      <c r="L36" s="2"/>
    </row>
    <row r="37" spans="1:12" ht="13.2">
      <c r="A37" s="98" t="s">
        <v>97</v>
      </c>
      <c r="B37" s="30" t="s">
        <v>153</v>
      </c>
      <c r="C37" s="31">
        <v>1</v>
      </c>
      <c r="D37" s="32"/>
      <c r="F37" s="105"/>
      <c r="G37" s="102"/>
      <c r="H37" s="102"/>
      <c r="I37" s="149"/>
      <c r="J37" s="94">
        <v>498.13</v>
      </c>
      <c r="K37" s="119">
        <f t="shared" si="1"/>
        <v>0</v>
      </c>
      <c r="L37" s="2"/>
    </row>
    <row r="38" spans="1:12" ht="13.2">
      <c r="A38" s="98" t="s">
        <v>98</v>
      </c>
      <c r="B38" s="30" t="s">
        <v>154</v>
      </c>
      <c r="C38" s="31">
        <v>1</v>
      </c>
      <c r="D38" s="32"/>
      <c r="F38" s="105"/>
      <c r="G38" s="102"/>
      <c r="H38" s="102"/>
      <c r="I38" s="150"/>
      <c r="J38" s="94">
        <v>1213.32</v>
      </c>
      <c r="K38" s="119">
        <f t="shared" si="1"/>
        <v>0</v>
      </c>
      <c r="L38" s="2"/>
    </row>
    <row r="39" spans="1:12" ht="13.2">
      <c r="A39" s="98" t="s">
        <v>108</v>
      </c>
      <c r="B39" s="99" t="s">
        <v>61</v>
      </c>
      <c r="C39" s="31">
        <v>1</v>
      </c>
      <c r="D39" s="32"/>
      <c r="F39" s="105"/>
      <c r="G39" s="102"/>
      <c r="H39" s="102"/>
      <c r="I39" s="150"/>
      <c r="J39" s="94"/>
      <c r="K39" s="119">
        <f t="shared" si="1"/>
        <v>0</v>
      </c>
      <c r="L39" s="2"/>
    </row>
    <row r="40" spans="1:12">
      <c r="A40" s="165" t="s">
        <v>35</v>
      </c>
      <c r="B40" s="30" t="s">
        <v>155</v>
      </c>
      <c r="C40" s="31">
        <v>1</v>
      </c>
      <c r="D40" s="32"/>
      <c r="E40" s="147"/>
      <c r="F40" s="53"/>
      <c r="G40" s="53"/>
      <c r="H40" s="53"/>
      <c r="I40" s="146"/>
      <c r="J40" s="94"/>
      <c r="K40" s="119">
        <f t="shared" si="1"/>
        <v>0</v>
      </c>
      <c r="L40" s="2"/>
    </row>
    <row r="41" spans="1:12">
      <c r="A41" s="98" t="s">
        <v>101</v>
      </c>
      <c r="B41" s="30"/>
      <c r="C41" s="31">
        <v>1</v>
      </c>
      <c r="D41" s="32"/>
      <c r="E41" s="147"/>
      <c r="F41" s="53"/>
      <c r="G41" s="53"/>
      <c r="H41" s="53"/>
      <c r="I41" s="53"/>
      <c r="J41" s="94">
        <v>17.25</v>
      </c>
      <c r="K41" s="119">
        <f t="shared" si="1"/>
        <v>0</v>
      </c>
      <c r="L41" s="2"/>
    </row>
    <row r="42" spans="1:12">
      <c r="A42" s="98" t="s">
        <v>102</v>
      </c>
      <c r="B42" s="30"/>
      <c r="C42" s="31">
        <v>1</v>
      </c>
      <c r="D42" s="32"/>
      <c r="E42" s="146"/>
      <c r="F42" s="53"/>
      <c r="G42" s="53"/>
      <c r="H42" s="53"/>
      <c r="I42" s="53"/>
      <c r="J42" s="94">
        <v>26.45</v>
      </c>
      <c r="K42" s="119">
        <f t="shared" si="1"/>
        <v>0</v>
      </c>
      <c r="L42" s="2"/>
    </row>
    <row r="43" spans="1:12">
      <c r="A43" s="98" t="s">
        <v>103</v>
      </c>
      <c r="B43" s="30"/>
      <c r="C43" s="31">
        <v>1</v>
      </c>
      <c r="D43" s="32"/>
      <c r="E43" s="40"/>
      <c r="F43" s="40"/>
      <c r="H43" s="40"/>
      <c r="J43" s="94">
        <v>28.75</v>
      </c>
      <c r="K43" s="119">
        <f t="shared" si="1"/>
        <v>0</v>
      </c>
      <c r="L43" s="2"/>
    </row>
    <row r="44" spans="1:12" s="92" customFormat="1">
      <c r="A44" s="98" t="s">
        <v>104</v>
      </c>
      <c r="B44" s="30"/>
      <c r="C44" s="31">
        <v>1</v>
      </c>
      <c r="D44" s="32"/>
      <c r="E44" s="147"/>
      <c r="F44" s="53"/>
      <c r="G44" s="53"/>
      <c r="H44" s="53"/>
      <c r="I44" s="53"/>
      <c r="J44" s="94">
        <v>30.48</v>
      </c>
      <c r="K44" s="119">
        <f t="shared" si="1"/>
        <v>0</v>
      </c>
    </row>
    <row r="45" spans="1:12" s="92" customFormat="1">
      <c r="A45" s="98" t="s">
        <v>105</v>
      </c>
      <c r="B45" s="30"/>
      <c r="C45" s="31">
        <v>1</v>
      </c>
      <c r="D45" s="32"/>
      <c r="E45" s="147"/>
      <c r="F45" s="53"/>
      <c r="G45" s="53"/>
      <c r="H45" s="53"/>
      <c r="I45" s="53"/>
      <c r="J45" s="94">
        <v>1.75</v>
      </c>
      <c r="K45" s="119">
        <f t="shared" si="1"/>
        <v>0</v>
      </c>
    </row>
    <row r="46" spans="1:12" s="92" customFormat="1">
      <c r="A46" s="29" t="s">
        <v>72</v>
      </c>
      <c r="B46" s="30" t="s">
        <v>3</v>
      </c>
      <c r="C46" s="31">
        <v>1</v>
      </c>
      <c r="D46" s="32"/>
      <c r="E46" s="146"/>
      <c r="F46" s="53"/>
      <c r="G46" s="53"/>
      <c r="H46" s="53"/>
      <c r="I46" s="53"/>
      <c r="J46" s="94"/>
      <c r="K46" s="119">
        <f t="shared" si="1"/>
        <v>0</v>
      </c>
    </row>
    <row r="47" spans="1:12" s="5" customFormat="1" ht="10.199999999999999">
      <c r="C47" s="53"/>
      <c r="J47" s="116"/>
      <c r="K47" s="116"/>
    </row>
    <row r="48" spans="1:12" s="5" customFormat="1" ht="10.199999999999999">
      <c r="A48" s="5" t="s">
        <v>219</v>
      </c>
      <c r="C48" s="53"/>
      <c r="J48" s="116"/>
      <c r="K48" s="116"/>
    </row>
    <row r="49" spans="1:12" s="5" customFormat="1" ht="12.75" customHeight="1">
      <c r="A49" s="5" t="s">
        <v>67</v>
      </c>
      <c r="C49" s="53"/>
      <c r="J49" s="116"/>
      <c r="K49" s="116"/>
    </row>
    <row r="50" spans="1:12" s="5" customFormat="1" ht="12.75" customHeight="1">
      <c r="B50" s="5" t="s">
        <v>68</v>
      </c>
      <c r="C50" s="115"/>
      <c r="D50" s="53"/>
      <c r="E50" s="146"/>
      <c r="F50" s="53"/>
      <c r="G50" s="53"/>
      <c r="H50" s="53"/>
    </row>
    <row r="51" spans="1:12" s="5" customFormat="1" ht="12.75" customHeight="1">
      <c r="C51" s="53"/>
      <c r="D51" s="53"/>
      <c r="E51" s="147"/>
      <c r="F51" s="53"/>
      <c r="G51" s="53"/>
      <c r="H51" s="53"/>
    </row>
    <row r="52" spans="1:12" s="5" customFormat="1" ht="12.75" customHeight="1">
      <c r="C52" s="53"/>
      <c r="D52" s="53"/>
      <c r="E52" s="147"/>
      <c r="F52" s="53"/>
      <c r="G52" s="53"/>
      <c r="H52" s="53"/>
      <c r="I52" s="2"/>
    </row>
    <row r="53" spans="1:12" ht="12.15" customHeight="1">
      <c r="C53" s="53"/>
      <c r="D53" s="53"/>
      <c r="E53" s="146"/>
      <c r="F53" s="53"/>
      <c r="G53" s="53"/>
      <c r="H53" s="53"/>
      <c r="L53" s="2"/>
    </row>
    <row r="54" spans="1:12">
      <c r="C54" s="53"/>
      <c r="D54" s="53"/>
      <c r="E54" s="53"/>
      <c r="F54" s="53"/>
      <c r="G54" s="53"/>
      <c r="H54" s="53"/>
      <c r="L54" s="2"/>
    </row>
    <row r="55" spans="1:12">
      <c r="C55" s="53"/>
      <c r="D55" s="53"/>
      <c r="E55" s="53"/>
      <c r="F55" s="53"/>
      <c r="G55" s="53"/>
      <c r="H55" s="53"/>
    </row>
    <row r="56" spans="1:12">
      <c r="C56" s="53"/>
      <c r="D56" s="53"/>
      <c r="E56" s="53"/>
      <c r="F56" s="53"/>
      <c r="G56" s="53"/>
      <c r="H56" s="53"/>
    </row>
    <row r="57" spans="1:12">
      <c r="C57" s="53"/>
      <c r="D57" s="53"/>
      <c r="E57" s="53"/>
      <c r="F57" s="53"/>
      <c r="G57" s="53"/>
      <c r="H57" s="53"/>
    </row>
    <row r="58" spans="1:12" ht="15" customHeight="1">
      <c r="C58" s="53"/>
      <c r="D58" s="53"/>
      <c r="E58" s="53"/>
      <c r="F58" s="53"/>
      <c r="G58" s="40"/>
    </row>
    <row r="59" spans="1:12">
      <c r="G59" s="53"/>
      <c r="H59" s="53"/>
    </row>
    <row r="60" spans="1:12">
      <c r="G60" s="53"/>
      <c r="H60" s="53"/>
    </row>
    <row r="61" spans="1:12">
      <c r="G61" s="53"/>
      <c r="H61" s="53"/>
    </row>
    <row r="62" spans="1:12">
      <c r="G62" s="5"/>
      <c r="H62" s="5"/>
    </row>
  </sheetData>
  <sheetProtection password="9118" sheet="1" objects="1" scenarios="1" formatCells="0" selectLockedCells="1"/>
  <mergeCells count="2">
    <mergeCell ref="D10:G10"/>
    <mergeCell ref="D21:G21"/>
  </mergeCell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opLeftCell="A22" zoomScaleNormal="100" zoomScaleSheetLayoutView="100" workbookViewId="0">
      <selection activeCell="P38" sqref="P38"/>
    </sheetView>
  </sheetViews>
  <sheetFormatPr defaultRowHeight="14.4"/>
  <cols>
    <col min="1" max="1" width="35.88671875" customWidth="1"/>
    <col min="2" max="2" width="24.5546875" customWidth="1"/>
    <col min="3" max="3" width="8.5546875" style="85" customWidth="1"/>
    <col min="4" max="4" width="0.109375" style="85" customWidth="1"/>
    <col min="5" max="5" width="6.33203125" customWidth="1"/>
    <col min="6" max="6" width="6.6640625" customWidth="1"/>
    <col min="7" max="9" width="6.44140625" customWidth="1"/>
    <col min="10" max="10" width="7.44140625" customWidth="1"/>
    <col min="11" max="11" width="12.109375" customWidth="1"/>
    <col min="12" max="12" width="5.88671875" customWidth="1"/>
    <col min="13" max="13" width="6" customWidth="1"/>
    <col min="14" max="14" width="5.5546875" customWidth="1"/>
    <col min="15" max="15" width="6" customWidth="1"/>
    <col min="16" max="16" width="10.44140625" style="55" customWidth="1"/>
    <col min="17" max="17" width="11.109375" style="56" customWidth="1"/>
    <col min="18" max="18" width="10.109375" style="55" customWidth="1"/>
    <col min="19" max="19" width="14.109375" style="56" customWidth="1"/>
    <col min="20" max="23" width="6.33203125" customWidth="1"/>
    <col min="244" max="244" width="29.88671875" customWidth="1"/>
    <col min="245" max="245" width="19" customWidth="1"/>
    <col min="246" max="246" width="8" customWidth="1"/>
    <col min="247" max="255" width="6.44140625" customWidth="1"/>
    <col min="256" max="256" width="1.33203125" customWidth="1"/>
    <col min="257" max="257" width="5.109375" customWidth="1"/>
    <col min="258" max="258" width="0" hidden="1" customWidth="1"/>
    <col min="259" max="259" width="0.44140625" customWidth="1"/>
    <col min="260" max="260" width="5.44140625" customWidth="1"/>
    <col min="261" max="261" width="0" hidden="1" customWidth="1"/>
    <col min="263" max="263" width="0" hidden="1" customWidth="1"/>
    <col min="264" max="264" width="15.44140625" bestFit="1" customWidth="1"/>
    <col min="265" max="265" width="0" hidden="1" customWidth="1"/>
    <col min="267" max="267" width="26" bestFit="1" customWidth="1"/>
    <col min="268" max="268" width="0" hidden="1" customWidth="1"/>
    <col min="269" max="269" width="18.33203125" bestFit="1" customWidth="1"/>
    <col min="270" max="270" width="6.6640625" customWidth="1"/>
    <col min="271" max="279" width="6.33203125" customWidth="1"/>
    <col min="500" max="500" width="29.88671875" customWidth="1"/>
    <col min="501" max="501" width="19" customWidth="1"/>
    <col min="502" max="502" width="8" customWidth="1"/>
    <col min="503" max="511" width="6.44140625" customWidth="1"/>
    <col min="512" max="512" width="1.33203125" customWidth="1"/>
    <col min="513" max="513" width="5.109375" customWidth="1"/>
    <col min="514" max="514" width="0" hidden="1" customWidth="1"/>
    <col min="515" max="515" width="0.44140625" customWidth="1"/>
    <col min="516" max="516" width="5.44140625" customWidth="1"/>
    <col min="517" max="517" width="0" hidden="1" customWidth="1"/>
    <col min="519" max="519" width="0" hidden="1" customWidth="1"/>
    <col min="520" max="520" width="15.44140625" bestFit="1" customWidth="1"/>
    <col min="521" max="521" width="0" hidden="1" customWidth="1"/>
    <col min="523" max="523" width="26" bestFit="1" customWidth="1"/>
    <col min="524" max="524" width="0" hidden="1" customWidth="1"/>
    <col min="525" max="525" width="18.33203125" bestFit="1" customWidth="1"/>
    <col min="526" max="526" width="6.6640625" customWidth="1"/>
    <col min="527" max="535" width="6.33203125" customWidth="1"/>
    <col min="756" max="756" width="29.88671875" customWidth="1"/>
    <col min="757" max="757" width="19" customWidth="1"/>
    <col min="758" max="758" width="8" customWidth="1"/>
    <col min="759" max="767" width="6.44140625" customWidth="1"/>
    <col min="768" max="768" width="1.33203125" customWidth="1"/>
    <col min="769" max="769" width="5.109375" customWidth="1"/>
    <col min="770" max="770" width="0" hidden="1" customWidth="1"/>
    <col min="771" max="771" width="0.44140625" customWidth="1"/>
    <col min="772" max="772" width="5.44140625" customWidth="1"/>
    <col min="773" max="773" width="0" hidden="1" customWidth="1"/>
    <col min="775" max="775" width="0" hidden="1" customWidth="1"/>
    <col min="776" max="776" width="15.44140625" bestFit="1" customWidth="1"/>
    <col min="777" max="777" width="0" hidden="1" customWidth="1"/>
    <col min="779" max="779" width="26" bestFit="1" customWidth="1"/>
    <col min="780" max="780" width="0" hidden="1" customWidth="1"/>
    <col min="781" max="781" width="18.33203125" bestFit="1" customWidth="1"/>
    <col min="782" max="782" width="6.6640625" customWidth="1"/>
    <col min="783" max="791" width="6.33203125" customWidth="1"/>
    <col min="1012" max="1012" width="29.88671875" customWidth="1"/>
    <col min="1013" max="1013" width="19" customWidth="1"/>
    <col min="1014" max="1014" width="8" customWidth="1"/>
    <col min="1015" max="1023" width="6.44140625" customWidth="1"/>
    <col min="1024" max="1024" width="1.33203125" customWidth="1"/>
    <col min="1025" max="1025" width="5.109375" customWidth="1"/>
    <col min="1026" max="1026" width="0" hidden="1" customWidth="1"/>
    <col min="1027" max="1027" width="0.44140625" customWidth="1"/>
    <col min="1028" max="1028" width="5.44140625" customWidth="1"/>
    <col min="1029" max="1029" width="0" hidden="1" customWidth="1"/>
    <col min="1031" max="1031" width="0" hidden="1" customWidth="1"/>
    <col min="1032" max="1032" width="15.44140625" bestFit="1" customWidth="1"/>
    <col min="1033" max="1033" width="0" hidden="1" customWidth="1"/>
    <col min="1035" max="1035" width="26" bestFit="1" customWidth="1"/>
    <col min="1036" max="1036" width="0" hidden="1" customWidth="1"/>
    <col min="1037" max="1037" width="18.33203125" bestFit="1" customWidth="1"/>
    <col min="1038" max="1038" width="6.6640625" customWidth="1"/>
    <col min="1039" max="1047" width="6.33203125" customWidth="1"/>
    <col min="1268" max="1268" width="29.88671875" customWidth="1"/>
    <col min="1269" max="1269" width="19" customWidth="1"/>
    <col min="1270" max="1270" width="8" customWidth="1"/>
    <col min="1271" max="1279" width="6.44140625" customWidth="1"/>
    <col min="1280" max="1280" width="1.33203125" customWidth="1"/>
    <col min="1281" max="1281" width="5.109375" customWidth="1"/>
    <col min="1282" max="1282" width="0" hidden="1" customWidth="1"/>
    <col min="1283" max="1283" width="0.44140625" customWidth="1"/>
    <col min="1284" max="1284" width="5.44140625" customWidth="1"/>
    <col min="1285" max="1285" width="0" hidden="1" customWidth="1"/>
    <col min="1287" max="1287" width="0" hidden="1" customWidth="1"/>
    <col min="1288" max="1288" width="15.44140625" bestFit="1" customWidth="1"/>
    <col min="1289" max="1289" width="0" hidden="1" customWidth="1"/>
    <col min="1291" max="1291" width="26" bestFit="1" customWidth="1"/>
    <col min="1292" max="1292" width="0" hidden="1" customWidth="1"/>
    <col min="1293" max="1293" width="18.33203125" bestFit="1" customWidth="1"/>
    <col min="1294" max="1294" width="6.6640625" customWidth="1"/>
    <col min="1295" max="1303" width="6.33203125" customWidth="1"/>
    <col min="1524" max="1524" width="29.88671875" customWidth="1"/>
    <col min="1525" max="1525" width="19" customWidth="1"/>
    <col min="1526" max="1526" width="8" customWidth="1"/>
    <col min="1527" max="1535" width="6.44140625" customWidth="1"/>
    <col min="1536" max="1536" width="1.33203125" customWidth="1"/>
    <col min="1537" max="1537" width="5.109375" customWidth="1"/>
    <col min="1538" max="1538" width="0" hidden="1" customWidth="1"/>
    <col min="1539" max="1539" width="0.44140625" customWidth="1"/>
    <col min="1540" max="1540" width="5.44140625" customWidth="1"/>
    <col min="1541" max="1541" width="0" hidden="1" customWidth="1"/>
    <col min="1543" max="1543" width="0" hidden="1" customWidth="1"/>
    <col min="1544" max="1544" width="15.44140625" bestFit="1" customWidth="1"/>
    <col min="1545" max="1545" width="0" hidden="1" customWidth="1"/>
    <col min="1547" max="1547" width="26" bestFit="1" customWidth="1"/>
    <col min="1548" max="1548" width="0" hidden="1" customWidth="1"/>
    <col min="1549" max="1549" width="18.33203125" bestFit="1" customWidth="1"/>
    <col min="1550" max="1550" width="6.6640625" customWidth="1"/>
    <col min="1551" max="1559" width="6.33203125" customWidth="1"/>
    <col min="1780" max="1780" width="29.88671875" customWidth="1"/>
    <col min="1781" max="1781" width="19" customWidth="1"/>
    <col min="1782" max="1782" width="8" customWidth="1"/>
    <col min="1783" max="1791" width="6.44140625" customWidth="1"/>
    <col min="1792" max="1792" width="1.33203125" customWidth="1"/>
    <col min="1793" max="1793" width="5.109375" customWidth="1"/>
    <col min="1794" max="1794" width="0" hidden="1" customWidth="1"/>
    <col min="1795" max="1795" width="0.44140625" customWidth="1"/>
    <col min="1796" max="1796" width="5.44140625" customWidth="1"/>
    <col min="1797" max="1797" width="0" hidden="1" customWidth="1"/>
    <col min="1799" max="1799" width="0" hidden="1" customWidth="1"/>
    <col min="1800" max="1800" width="15.44140625" bestFit="1" customWidth="1"/>
    <col min="1801" max="1801" width="0" hidden="1" customWidth="1"/>
    <col min="1803" max="1803" width="26" bestFit="1" customWidth="1"/>
    <col min="1804" max="1804" width="0" hidden="1" customWidth="1"/>
    <col min="1805" max="1805" width="18.33203125" bestFit="1" customWidth="1"/>
    <col min="1806" max="1806" width="6.6640625" customWidth="1"/>
    <col min="1807" max="1815" width="6.33203125" customWidth="1"/>
    <col min="2036" max="2036" width="29.88671875" customWidth="1"/>
    <col min="2037" max="2037" width="19" customWidth="1"/>
    <col min="2038" max="2038" width="8" customWidth="1"/>
    <col min="2039" max="2047" width="6.44140625" customWidth="1"/>
    <col min="2048" max="2048" width="1.33203125" customWidth="1"/>
    <col min="2049" max="2049" width="5.109375" customWidth="1"/>
    <col min="2050" max="2050" width="0" hidden="1" customWidth="1"/>
    <col min="2051" max="2051" width="0.44140625" customWidth="1"/>
    <col min="2052" max="2052" width="5.44140625" customWidth="1"/>
    <col min="2053" max="2053" width="0" hidden="1" customWidth="1"/>
    <col min="2055" max="2055" width="0" hidden="1" customWidth="1"/>
    <col min="2056" max="2056" width="15.44140625" bestFit="1" customWidth="1"/>
    <col min="2057" max="2057" width="0" hidden="1" customWidth="1"/>
    <col min="2059" max="2059" width="26" bestFit="1" customWidth="1"/>
    <col min="2060" max="2060" width="0" hidden="1" customWidth="1"/>
    <col min="2061" max="2061" width="18.33203125" bestFit="1" customWidth="1"/>
    <col min="2062" max="2062" width="6.6640625" customWidth="1"/>
    <col min="2063" max="2071" width="6.33203125" customWidth="1"/>
    <col min="2292" max="2292" width="29.88671875" customWidth="1"/>
    <col min="2293" max="2293" width="19" customWidth="1"/>
    <col min="2294" max="2294" width="8" customWidth="1"/>
    <col min="2295" max="2303" width="6.44140625" customWidth="1"/>
    <col min="2304" max="2304" width="1.33203125" customWidth="1"/>
    <col min="2305" max="2305" width="5.109375" customWidth="1"/>
    <col min="2306" max="2306" width="0" hidden="1" customWidth="1"/>
    <col min="2307" max="2307" width="0.44140625" customWidth="1"/>
    <col min="2308" max="2308" width="5.44140625" customWidth="1"/>
    <col min="2309" max="2309" width="0" hidden="1" customWidth="1"/>
    <col min="2311" max="2311" width="0" hidden="1" customWidth="1"/>
    <col min="2312" max="2312" width="15.44140625" bestFit="1" customWidth="1"/>
    <col min="2313" max="2313" width="0" hidden="1" customWidth="1"/>
    <col min="2315" max="2315" width="26" bestFit="1" customWidth="1"/>
    <col min="2316" max="2316" width="0" hidden="1" customWidth="1"/>
    <col min="2317" max="2317" width="18.33203125" bestFit="1" customWidth="1"/>
    <col min="2318" max="2318" width="6.6640625" customWidth="1"/>
    <col min="2319" max="2327" width="6.33203125" customWidth="1"/>
    <col min="2548" max="2548" width="29.88671875" customWidth="1"/>
    <col min="2549" max="2549" width="19" customWidth="1"/>
    <col min="2550" max="2550" width="8" customWidth="1"/>
    <col min="2551" max="2559" width="6.44140625" customWidth="1"/>
    <col min="2560" max="2560" width="1.33203125" customWidth="1"/>
    <col min="2561" max="2561" width="5.109375" customWidth="1"/>
    <col min="2562" max="2562" width="0" hidden="1" customWidth="1"/>
    <col min="2563" max="2563" width="0.44140625" customWidth="1"/>
    <col min="2564" max="2564" width="5.44140625" customWidth="1"/>
    <col min="2565" max="2565" width="0" hidden="1" customWidth="1"/>
    <col min="2567" max="2567" width="0" hidden="1" customWidth="1"/>
    <col min="2568" max="2568" width="15.44140625" bestFit="1" customWidth="1"/>
    <col min="2569" max="2569" width="0" hidden="1" customWidth="1"/>
    <col min="2571" max="2571" width="26" bestFit="1" customWidth="1"/>
    <col min="2572" max="2572" width="0" hidden="1" customWidth="1"/>
    <col min="2573" max="2573" width="18.33203125" bestFit="1" customWidth="1"/>
    <col min="2574" max="2574" width="6.6640625" customWidth="1"/>
    <col min="2575" max="2583" width="6.33203125" customWidth="1"/>
    <col min="2804" max="2804" width="29.88671875" customWidth="1"/>
    <col min="2805" max="2805" width="19" customWidth="1"/>
    <col min="2806" max="2806" width="8" customWidth="1"/>
    <col min="2807" max="2815" width="6.44140625" customWidth="1"/>
    <col min="2816" max="2816" width="1.33203125" customWidth="1"/>
    <col min="2817" max="2817" width="5.109375" customWidth="1"/>
    <col min="2818" max="2818" width="0" hidden="1" customWidth="1"/>
    <col min="2819" max="2819" width="0.44140625" customWidth="1"/>
    <col min="2820" max="2820" width="5.44140625" customWidth="1"/>
    <col min="2821" max="2821" width="0" hidden="1" customWidth="1"/>
    <col min="2823" max="2823" width="0" hidden="1" customWidth="1"/>
    <col min="2824" max="2824" width="15.44140625" bestFit="1" customWidth="1"/>
    <col min="2825" max="2825" width="0" hidden="1" customWidth="1"/>
    <col min="2827" max="2827" width="26" bestFit="1" customWidth="1"/>
    <col min="2828" max="2828" width="0" hidden="1" customWidth="1"/>
    <col min="2829" max="2829" width="18.33203125" bestFit="1" customWidth="1"/>
    <col min="2830" max="2830" width="6.6640625" customWidth="1"/>
    <col min="2831" max="2839" width="6.33203125" customWidth="1"/>
    <col min="3060" max="3060" width="29.88671875" customWidth="1"/>
    <col min="3061" max="3061" width="19" customWidth="1"/>
    <col min="3062" max="3062" width="8" customWidth="1"/>
    <col min="3063" max="3071" width="6.44140625" customWidth="1"/>
    <col min="3072" max="3072" width="1.33203125" customWidth="1"/>
    <col min="3073" max="3073" width="5.109375" customWidth="1"/>
    <col min="3074" max="3074" width="0" hidden="1" customWidth="1"/>
    <col min="3075" max="3075" width="0.44140625" customWidth="1"/>
    <col min="3076" max="3076" width="5.44140625" customWidth="1"/>
    <col min="3077" max="3077" width="0" hidden="1" customWidth="1"/>
    <col min="3079" max="3079" width="0" hidden="1" customWidth="1"/>
    <col min="3080" max="3080" width="15.44140625" bestFit="1" customWidth="1"/>
    <col min="3081" max="3081" width="0" hidden="1" customWidth="1"/>
    <col min="3083" max="3083" width="26" bestFit="1" customWidth="1"/>
    <col min="3084" max="3084" width="0" hidden="1" customWidth="1"/>
    <col min="3085" max="3085" width="18.33203125" bestFit="1" customWidth="1"/>
    <col min="3086" max="3086" width="6.6640625" customWidth="1"/>
    <col min="3087" max="3095" width="6.33203125" customWidth="1"/>
    <col min="3316" max="3316" width="29.88671875" customWidth="1"/>
    <col min="3317" max="3317" width="19" customWidth="1"/>
    <col min="3318" max="3318" width="8" customWidth="1"/>
    <col min="3319" max="3327" width="6.44140625" customWidth="1"/>
    <col min="3328" max="3328" width="1.33203125" customWidth="1"/>
    <col min="3329" max="3329" width="5.109375" customWidth="1"/>
    <col min="3330" max="3330" width="0" hidden="1" customWidth="1"/>
    <col min="3331" max="3331" width="0.44140625" customWidth="1"/>
    <col min="3332" max="3332" width="5.44140625" customWidth="1"/>
    <col min="3333" max="3333" width="0" hidden="1" customWidth="1"/>
    <col min="3335" max="3335" width="0" hidden="1" customWidth="1"/>
    <col min="3336" max="3336" width="15.44140625" bestFit="1" customWidth="1"/>
    <col min="3337" max="3337" width="0" hidden="1" customWidth="1"/>
    <col min="3339" max="3339" width="26" bestFit="1" customWidth="1"/>
    <col min="3340" max="3340" width="0" hidden="1" customWidth="1"/>
    <col min="3341" max="3341" width="18.33203125" bestFit="1" customWidth="1"/>
    <col min="3342" max="3342" width="6.6640625" customWidth="1"/>
    <col min="3343" max="3351" width="6.33203125" customWidth="1"/>
    <col min="3572" max="3572" width="29.88671875" customWidth="1"/>
    <col min="3573" max="3573" width="19" customWidth="1"/>
    <col min="3574" max="3574" width="8" customWidth="1"/>
    <col min="3575" max="3583" width="6.44140625" customWidth="1"/>
    <col min="3584" max="3584" width="1.33203125" customWidth="1"/>
    <col min="3585" max="3585" width="5.109375" customWidth="1"/>
    <col min="3586" max="3586" width="0" hidden="1" customWidth="1"/>
    <col min="3587" max="3587" width="0.44140625" customWidth="1"/>
    <col min="3588" max="3588" width="5.44140625" customWidth="1"/>
    <col min="3589" max="3589" width="0" hidden="1" customWidth="1"/>
    <col min="3591" max="3591" width="0" hidden="1" customWidth="1"/>
    <col min="3592" max="3592" width="15.44140625" bestFit="1" customWidth="1"/>
    <col min="3593" max="3593" width="0" hidden="1" customWidth="1"/>
    <col min="3595" max="3595" width="26" bestFit="1" customWidth="1"/>
    <col min="3596" max="3596" width="0" hidden="1" customWidth="1"/>
    <col min="3597" max="3597" width="18.33203125" bestFit="1" customWidth="1"/>
    <col min="3598" max="3598" width="6.6640625" customWidth="1"/>
    <col min="3599" max="3607" width="6.33203125" customWidth="1"/>
    <col min="3828" max="3828" width="29.88671875" customWidth="1"/>
    <col min="3829" max="3829" width="19" customWidth="1"/>
    <col min="3830" max="3830" width="8" customWidth="1"/>
    <col min="3831" max="3839" width="6.44140625" customWidth="1"/>
    <col min="3840" max="3840" width="1.33203125" customWidth="1"/>
    <col min="3841" max="3841" width="5.109375" customWidth="1"/>
    <col min="3842" max="3842" width="0" hidden="1" customWidth="1"/>
    <col min="3843" max="3843" width="0.44140625" customWidth="1"/>
    <col min="3844" max="3844" width="5.44140625" customWidth="1"/>
    <col min="3845" max="3845" width="0" hidden="1" customWidth="1"/>
    <col min="3847" max="3847" width="0" hidden="1" customWidth="1"/>
    <col min="3848" max="3848" width="15.44140625" bestFit="1" customWidth="1"/>
    <col min="3849" max="3849" width="0" hidden="1" customWidth="1"/>
    <col min="3851" max="3851" width="26" bestFit="1" customWidth="1"/>
    <col min="3852" max="3852" width="0" hidden="1" customWidth="1"/>
    <col min="3853" max="3853" width="18.33203125" bestFit="1" customWidth="1"/>
    <col min="3854" max="3854" width="6.6640625" customWidth="1"/>
    <col min="3855" max="3863" width="6.33203125" customWidth="1"/>
    <col min="4084" max="4084" width="29.88671875" customWidth="1"/>
    <col min="4085" max="4085" width="19" customWidth="1"/>
    <col min="4086" max="4086" width="8" customWidth="1"/>
    <col min="4087" max="4095" width="6.44140625" customWidth="1"/>
    <col min="4096" max="4096" width="1.33203125" customWidth="1"/>
    <col min="4097" max="4097" width="5.109375" customWidth="1"/>
    <col min="4098" max="4098" width="0" hidden="1" customWidth="1"/>
    <col min="4099" max="4099" width="0.44140625" customWidth="1"/>
    <col min="4100" max="4100" width="5.44140625" customWidth="1"/>
    <col min="4101" max="4101" width="0" hidden="1" customWidth="1"/>
    <col min="4103" max="4103" width="0" hidden="1" customWidth="1"/>
    <col min="4104" max="4104" width="15.44140625" bestFit="1" customWidth="1"/>
    <col min="4105" max="4105" width="0" hidden="1" customWidth="1"/>
    <col min="4107" max="4107" width="26" bestFit="1" customWidth="1"/>
    <col min="4108" max="4108" width="0" hidden="1" customWidth="1"/>
    <col min="4109" max="4109" width="18.33203125" bestFit="1" customWidth="1"/>
    <col min="4110" max="4110" width="6.6640625" customWidth="1"/>
    <col min="4111" max="4119" width="6.33203125" customWidth="1"/>
    <col min="4340" max="4340" width="29.88671875" customWidth="1"/>
    <col min="4341" max="4341" width="19" customWidth="1"/>
    <col min="4342" max="4342" width="8" customWidth="1"/>
    <col min="4343" max="4351" width="6.44140625" customWidth="1"/>
    <col min="4352" max="4352" width="1.33203125" customWidth="1"/>
    <col min="4353" max="4353" width="5.109375" customWidth="1"/>
    <col min="4354" max="4354" width="0" hidden="1" customWidth="1"/>
    <col min="4355" max="4355" width="0.44140625" customWidth="1"/>
    <col min="4356" max="4356" width="5.44140625" customWidth="1"/>
    <col min="4357" max="4357" width="0" hidden="1" customWidth="1"/>
    <col min="4359" max="4359" width="0" hidden="1" customWidth="1"/>
    <col min="4360" max="4360" width="15.44140625" bestFit="1" customWidth="1"/>
    <col min="4361" max="4361" width="0" hidden="1" customWidth="1"/>
    <col min="4363" max="4363" width="26" bestFit="1" customWidth="1"/>
    <col min="4364" max="4364" width="0" hidden="1" customWidth="1"/>
    <col min="4365" max="4365" width="18.33203125" bestFit="1" customWidth="1"/>
    <col min="4366" max="4366" width="6.6640625" customWidth="1"/>
    <col min="4367" max="4375" width="6.33203125" customWidth="1"/>
    <col min="4596" max="4596" width="29.88671875" customWidth="1"/>
    <col min="4597" max="4597" width="19" customWidth="1"/>
    <col min="4598" max="4598" width="8" customWidth="1"/>
    <col min="4599" max="4607" width="6.44140625" customWidth="1"/>
    <col min="4608" max="4608" width="1.33203125" customWidth="1"/>
    <col min="4609" max="4609" width="5.109375" customWidth="1"/>
    <col min="4610" max="4610" width="0" hidden="1" customWidth="1"/>
    <col min="4611" max="4611" width="0.44140625" customWidth="1"/>
    <col min="4612" max="4612" width="5.44140625" customWidth="1"/>
    <col min="4613" max="4613" width="0" hidden="1" customWidth="1"/>
    <col min="4615" max="4615" width="0" hidden="1" customWidth="1"/>
    <col min="4616" max="4616" width="15.44140625" bestFit="1" customWidth="1"/>
    <col min="4617" max="4617" width="0" hidden="1" customWidth="1"/>
    <col min="4619" max="4619" width="26" bestFit="1" customWidth="1"/>
    <col min="4620" max="4620" width="0" hidden="1" customWidth="1"/>
    <col min="4621" max="4621" width="18.33203125" bestFit="1" customWidth="1"/>
    <col min="4622" max="4622" width="6.6640625" customWidth="1"/>
    <col min="4623" max="4631" width="6.33203125" customWidth="1"/>
    <col min="4852" max="4852" width="29.88671875" customWidth="1"/>
    <col min="4853" max="4853" width="19" customWidth="1"/>
    <col min="4854" max="4854" width="8" customWidth="1"/>
    <col min="4855" max="4863" width="6.44140625" customWidth="1"/>
    <col min="4864" max="4864" width="1.33203125" customWidth="1"/>
    <col min="4865" max="4865" width="5.109375" customWidth="1"/>
    <col min="4866" max="4866" width="0" hidden="1" customWidth="1"/>
    <col min="4867" max="4867" width="0.44140625" customWidth="1"/>
    <col min="4868" max="4868" width="5.44140625" customWidth="1"/>
    <col min="4869" max="4869" width="0" hidden="1" customWidth="1"/>
    <col min="4871" max="4871" width="0" hidden="1" customWidth="1"/>
    <col min="4872" max="4872" width="15.44140625" bestFit="1" customWidth="1"/>
    <col min="4873" max="4873" width="0" hidden="1" customWidth="1"/>
    <col min="4875" max="4875" width="26" bestFit="1" customWidth="1"/>
    <col min="4876" max="4876" width="0" hidden="1" customWidth="1"/>
    <col min="4877" max="4877" width="18.33203125" bestFit="1" customWidth="1"/>
    <col min="4878" max="4878" width="6.6640625" customWidth="1"/>
    <col min="4879" max="4887" width="6.33203125" customWidth="1"/>
    <col min="5108" max="5108" width="29.88671875" customWidth="1"/>
    <col min="5109" max="5109" width="19" customWidth="1"/>
    <col min="5110" max="5110" width="8" customWidth="1"/>
    <col min="5111" max="5119" width="6.44140625" customWidth="1"/>
    <col min="5120" max="5120" width="1.33203125" customWidth="1"/>
    <col min="5121" max="5121" width="5.109375" customWidth="1"/>
    <col min="5122" max="5122" width="0" hidden="1" customWidth="1"/>
    <col min="5123" max="5123" width="0.44140625" customWidth="1"/>
    <col min="5124" max="5124" width="5.44140625" customWidth="1"/>
    <col min="5125" max="5125" width="0" hidden="1" customWidth="1"/>
    <col min="5127" max="5127" width="0" hidden="1" customWidth="1"/>
    <col min="5128" max="5128" width="15.44140625" bestFit="1" customWidth="1"/>
    <col min="5129" max="5129" width="0" hidden="1" customWidth="1"/>
    <col min="5131" max="5131" width="26" bestFit="1" customWidth="1"/>
    <col min="5132" max="5132" width="0" hidden="1" customWidth="1"/>
    <col min="5133" max="5133" width="18.33203125" bestFit="1" customWidth="1"/>
    <col min="5134" max="5134" width="6.6640625" customWidth="1"/>
    <col min="5135" max="5143" width="6.33203125" customWidth="1"/>
    <col min="5364" max="5364" width="29.88671875" customWidth="1"/>
    <col min="5365" max="5365" width="19" customWidth="1"/>
    <col min="5366" max="5366" width="8" customWidth="1"/>
    <col min="5367" max="5375" width="6.44140625" customWidth="1"/>
    <col min="5376" max="5376" width="1.33203125" customWidth="1"/>
    <col min="5377" max="5377" width="5.109375" customWidth="1"/>
    <col min="5378" max="5378" width="0" hidden="1" customWidth="1"/>
    <col min="5379" max="5379" width="0.44140625" customWidth="1"/>
    <col min="5380" max="5380" width="5.44140625" customWidth="1"/>
    <col min="5381" max="5381" width="0" hidden="1" customWidth="1"/>
    <col min="5383" max="5383" width="0" hidden="1" customWidth="1"/>
    <col min="5384" max="5384" width="15.44140625" bestFit="1" customWidth="1"/>
    <col min="5385" max="5385" width="0" hidden="1" customWidth="1"/>
    <col min="5387" max="5387" width="26" bestFit="1" customWidth="1"/>
    <col min="5388" max="5388" width="0" hidden="1" customWidth="1"/>
    <col min="5389" max="5389" width="18.33203125" bestFit="1" customWidth="1"/>
    <col min="5390" max="5390" width="6.6640625" customWidth="1"/>
    <col min="5391" max="5399" width="6.33203125" customWidth="1"/>
    <col min="5620" max="5620" width="29.88671875" customWidth="1"/>
    <col min="5621" max="5621" width="19" customWidth="1"/>
    <col min="5622" max="5622" width="8" customWidth="1"/>
    <col min="5623" max="5631" width="6.44140625" customWidth="1"/>
    <col min="5632" max="5632" width="1.33203125" customWidth="1"/>
    <col min="5633" max="5633" width="5.109375" customWidth="1"/>
    <col min="5634" max="5634" width="0" hidden="1" customWidth="1"/>
    <col min="5635" max="5635" width="0.44140625" customWidth="1"/>
    <col min="5636" max="5636" width="5.44140625" customWidth="1"/>
    <col min="5637" max="5637" width="0" hidden="1" customWidth="1"/>
    <col min="5639" max="5639" width="0" hidden="1" customWidth="1"/>
    <col min="5640" max="5640" width="15.44140625" bestFit="1" customWidth="1"/>
    <col min="5641" max="5641" width="0" hidden="1" customWidth="1"/>
    <col min="5643" max="5643" width="26" bestFit="1" customWidth="1"/>
    <col min="5644" max="5644" width="0" hidden="1" customWidth="1"/>
    <col min="5645" max="5645" width="18.33203125" bestFit="1" customWidth="1"/>
    <col min="5646" max="5646" width="6.6640625" customWidth="1"/>
    <col min="5647" max="5655" width="6.33203125" customWidth="1"/>
    <col min="5876" max="5876" width="29.88671875" customWidth="1"/>
    <col min="5877" max="5877" width="19" customWidth="1"/>
    <col min="5878" max="5878" width="8" customWidth="1"/>
    <col min="5879" max="5887" width="6.44140625" customWidth="1"/>
    <col min="5888" max="5888" width="1.33203125" customWidth="1"/>
    <col min="5889" max="5889" width="5.109375" customWidth="1"/>
    <col min="5890" max="5890" width="0" hidden="1" customWidth="1"/>
    <col min="5891" max="5891" width="0.44140625" customWidth="1"/>
    <col min="5892" max="5892" width="5.44140625" customWidth="1"/>
    <col min="5893" max="5893" width="0" hidden="1" customWidth="1"/>
    <col min="5895" max="5895" width="0" hidden="1" customWidth="1"/>
    <col min="5896" max="5896" width="15.44140625" bestFit="1" customWidth="1"/>
    <col min="5897" max="5897" width="0" hidden="1" customWidth="1"/>
    <col min="5899" max="5899" width="26" bestFit="1" customWidth="1"/>
    <col min="5900" max="5900" width="0" hidden="1" customWidth="1"/>
    <col min="5901" max="5901" width="18.33203125" bestFit="1" customWidth="1"/>
    <col min="5902" max="5902" width="6.6640625" customWidth="1"/>
    <col min="5903" max="5911" width="6.33203125" customWidth="1"/>
    <col min="6132" max="6132" width="29.88671875" customWidth="1"/>
    <col min="6133" max="6133" width="19" customWidth="1"/>
    <col min="6134" max="6134" width="8" customWidth="1"/>
    <col min="6135" max="6143" width="6.44140625" customWidth="1"/>
    <col min="6144" max="6144" width="1.33203125" customWidth="1"/>
    <col min="6145" max="6145" width="5.109375" customWidth="1"/>
    <col min="6146" max="6146" width="0" hidden="1" customWidth="1"/>
    <col min="6147" max="6147" width="0.44140625" customWidth="1"/>
    <col min="6148" max="6148" width="5.44140625" customWidth="1"/>
    <col min="6149" max="6149" width="0" hidden="1" customWidth="1"/>
    <col min="6151" max="6151" width="0" hidden="1" customWidth="1"/>
    <col min="6152" max="6152" width="15.44140625" bestFit="1" customWidth="1"/>
    <col min="6153" max="6153" width="0" hidden="1" customWidth="1"/>
    <col min="6155" max="6155" width="26" bestFit="1" customWidth="1"/>
    <col min="6156" max="6156" width="0" hidden="1" customWidth="1"/>
    <col min="6157" max="6157" width="18.33203125" bestFit="1" customWidth="1"/>
    <col min="6158" max="6158" width="6.6640625" customWidth="1"/>
    <col min="6159" max="6167" width="6.33203125" customWidth="1"/>
    <col min="6388" max="6388" width="29.88671875" customWidth="1"/>
    <col min="6389" max="6389" width="19" customWidth="1"/>
    <col min="6390" max="6390" width="8" customWidth="1"/>
    <col min="6391" max="6399" width="6.44140625" customWidth="1"/>
    <col min="6400" max="6400" width="1.33203125" customWidth="1"/>
    <col min="6401" max="6401" width="5.109375" customWidth="1"/>
    <col min="6402" max="6402" width="0" hidden="1" customWidth="1"/>
    <col min="6403" max="6403" width="0.44140625" customWidth="1"/>
    <col min="6404" max="6404" width="5.44140625" customWidth="1"/>
    <col min="6405" max="6405" width="0" hidden="1" customWidth="1"/>
    <col min="6407" max="6407" width="0" hidden="1" customWidth="1"/>
    <col min="6408" max="6408" width="15.44140625" bestFit="1" customWidth="1"/>
    <col min="6409" max="6409" width="0" hidden="1" customWidth="1"/>
    <col min="6411" max="6411" width="26" bestFit="1" customWidth="1"/>
    <col min="6412" max="6412" width="0" hidden="1" customWidth="1"/>
    <col min="6413" max="6413" width="18.33203125" bestFit="1" customWidth="1"/>
    <col min="6414" max="6414" width="6.6640625" customWidth="1"/>
    <col min="6415" max="6423" width="6.33203125" customWidth="1"/>
    <col min="6644" max="6644" width="29.88671875" customWidth="1"/>
    <col min="6645" max="6645" width="19" customWidth="1"/>
    <col min="6646" max="6646" width="8" customWidth="1"/>
    <col min="6647" max="6655" width="6.44140625" customWidth="1"/>
    <col min="6656" max="6656" width="1.33203125" customWidth="1"/>
    <col min="6657" max="6657" width="5.109375" customWidth="1"/>
    <col min="6658" max="6658" width="0" hidden="1" customWidth="1"/>
    <col min="6659" max="6659" width="0.44140625" customWidth="1"/>
    <col min="6660" max="6660" width="5.44140625" customWidth="1"/>
    <col min="6661" max="6661" width="0" hidden="1" customWidth="1"/>
    <col min="6663" max="6663" width="0" hidden="1" customWidth="1"/>
    <col min="6664" max="6664" width="15.44140625" bestFit="1" customWidth="1"/>
    <col min="6665" max="6665" width="0" hidden="1" customWidth="1"/>
    <col min="6667" max="6667" width="26" bestFit="1" customWidth="1"/>
    <col min="6668" max="6668" width="0" hidden="1" customWidth="1"/>
    <col min="6669" max="6669" width="18.33203125" bestFit="1" customWidth="1"/>
    <col min="6670" max="6670" width="6.6640625" customWidth="1"/>
    <col min="6671" max="6679" width="6.33203125" customWidth="1"/>
    <col min="6900" max="6900" width="29.88671875" customWidth="1"/>
    <col min="6901" max="6901" width="19" customWidth="1"/>
    <col min="6902" max="6902" width="8" customWidth="1"/>
    <col min="6903" max="6911" width="6.44140625" customWidth="1"/>
    <col min="6912" max="6912" width="1.33203125" customWidth="1"/>
    <col min="6913" max="6913" width="5.109375" customWidth="1"/>
    <col min="6914" max="6914" width="0" hidden="1" customWidth="1"/>
    <col min="6915" max="6915" width="0.44140625" customWidth="1"/>
    <col min="6916" max="6916" width="5.44140625" customWidth="1"/>
    <col min="6917" max="6917" width="0" hidden="1" customWidth="1"/>
    <col min="6919" max="6919" width="0" hidden="1" customWidth="1"/>
    <col min="6920" max="6920" width="15.44140625" bestFit="1" customWidth="1"/>
    <col min="6921" max="6921" width="0" hidden="1" customWidth="1"/>
    <col min="6923" max="6923" width="26" bestFit="1" customWidth="1"/>
    <col min="6924" max="6924" width="0" hidden="1" customWidth="1"/>
    <col min="6925" max="6925" width="18.33203125" bestFit="1" customWidth="1"/>
    <col min="6926" max="6926" width="6.6640625" customWidth="1"/>
    <col min="6927" max="6935" width="6.33203125" customWidth="1"/>
    <col min="7156" max="7156" width="29.88671875" customWidth="1"/>
    <col min="7157" max="7157" width="19" customWidth="1"/>
    <col min="7158" max="7158" width="8" customWidth="1"/>
    <col min="7159" max="7167" width="6.44140625" customWidth="1"/>
    <col min="7168" max="7168" width="1.33203125" customWidth="1"/>
    <col min="7169" max="7169" width="5.109375" customWidth="1"/>
    <col min="7170" max="7170" width="0" hidden="1" customWidth="1"/>
    <col min="7171" max="7171" width="0.44140625" customWidth="1"/>
    <col min="7172" max="7172" width="5.44140625" customWidth="1"/>
    <col min="7173" max="7173" width="0" hidden="1" customWidth="1"/>
    <col min="7175" max="7175" width="0" hidden="1" customWidth="1"/>
    <col min="7176" max="7176" width="15.44140625" bestFit="1" customWidth="1"/>
    <col min="7177" max="7177" width="0" hidden="1" customWidth="1"/>
    <col min="7179" max="7179" width="26" bestFit="1" customWidth="1"/>
    <col min="7180" max="7180" width="0" hidden="1" customWidth="1"/>
    <col min="7181" max="7181" width="18.33203125" bestFit="1" customWidth="1"/>
    <col min="7182" max="7182" width="6.6640625" customWidth="1"/>
    <col min="7183" max="7191" width="6.33203125" customWidth="1"/>
    <col min="7412" max="7412" width="29.88671875" customWidth="1"/>
    <col min="7413" max="7413" width="19" customWidth="1"/>
    <col min="7414" max="7414" width="8" customWidth="1"/>
    <col min="7415" max="7423" width="6.44140625" customWidth="1"/>
    <col min="7424" max="7424" width="1.33203125" customWidth="1"/>
    <col min="7425" max="7425" width="5.109375" customWidth="1"/>
    <col min="7426" max="7426" width="0" hidden="1" customWidth="1"/>
    <col min="7427" max="7427" width="0.44140625" customWidth="1"/>
    <col min="7428" max="7428" width="5.44140625" customWidth="1"/>
    <col min="7429" max="7429" width="0" hidden="1" customWidth="1"/>
    <col min="7431" max="7431" width="0" hidden="1" customWidth="1"/>
    <col min="7432" max="7432" width="15.44140625" bestFit="1" customWidth="1"/>
    <col min="7433" max="7433" width="0" hidden="1" customWidth="1"/>
    <col min="7435" max="7435" width="26" bestFit="1" customWidth="1"/>
    <col min="7436" max="7436" width="0" hidden="1" customWidth="1"/>
    <col min="7437" max="7437" width="18.33203125" bestFit="1" customWidth="1"/>
    <col min="7438" max="7438" width="6.6640625" customWidth="1"/>
    <col min="7439" max="7447" width="6.33203125" customWidth="1"/>
    <col min="7668" max="7668" width="29.88671875" customWidth="1"/>
    <col min="7669" max="7669" width="19" customWidth="1"/>
    <col min="7670" max="7670" width="8" customWidth="1"/>
    <col min="7671" max="7679" width="6.44140625" customWidth="1"/>
    <col min="7680" max="7680" width="1.33203125" customWidth="1"/>
    <col min="7681" max="7681" width="5.109375" customWidth="1"/>
    <col min="7682" max="7682" width="0" hidden="1" customWidth="1"/>
    <col min="7683" max="7683" width="0.44140625" customWidth="1"/>
    <col min="7684" max="7684" width="5.44140625" customWidth="1"/>
    <col min="7685" max="7685" width="0" hidden="1" customWidth="1"/>
    <col min="7687" max="7687" width="0" hidden="1" customWidth="1"/>
    <col min="7688" max="7688" width="15.44140625" bestFit="1" customWidth="1"/>
    <col min="7689" max="7689" width="0" hidden="1" customWidth="1"/>
    <col min="7691" max="7691" width="26" bestFit="1" customWidth="1"/>
    <col min="7692" max="7692" width="0" hidden="1" customWidth="1"/>
    <col min="7693" max="7693" width="18.33203125" bestFit="1" customWidth="1"/>
    <col min="7694" max="7694" width="6.6640625" customWidth="1"/>
    <col min="7695" max="7703" width="6.33203125" customWidth="1"/>
    <col min="7924" max="7924" width="29.88671875" customWidth="1"/>
    <col min="7925" max="7925" width="19" customWidth="1"/>
    <col min="7926" max="7926" width="8" customWidth="1"/>
    <col min="7927" max="7935" width="6.44140625" customWidth="1"/>
    <col min="7936" max="7936" width="1.33203125" customWidth="1"/>
    <col min="7937" max="7937" width="5.109375" customWidth="1"/>
    <col min="7938" max="7938" width="0" hidden="1" customWidth="1"/>
    <col min="7939" max="7939" width="0.44140625" customWidth="1"/>
    <col min="7940" max="7940" width="5.44140625" customWidth="1"/>
    <col min="7941" max="7941" width="0" hidden="1" customWidth="1"/>
    <col min="7943" max="7943" width="0" hidden="1" customWidth="1"/>
    <col min="7944" max="7944" width="15.44140625" bestFit="1" customWidth="1"/>
    <col min="7945" max="7945" width="0" hidden="1" customWidth="1"/>
    <col min="7947" max="7947" width="26" bestFit="1" customWidth="1"/>
    <col min="7948" max="7948" width="0" hidden="1" customWidth="1"/>
    <col min="7949" max="7949" width="18.33203125" bestFit="1" customWidth="1"/>
    <col min="7950" max="7950" width="6.6640625" customWidth="1"/>
    <col min="7951" max="7959" width="6.33203125" customWidth="1"/>
    <col min="8180" max="8180" width="29.88671875" customWidth="1"/>
    <col min="8181" max="8181" width="19" customWidth="1"/>
    <col min="8182" max="8182" width="8" customWidth="1"/>
    <col min="8183" max="8191" width="6.44140625" customWidth="1"/>
    <col min="8192" max="8192" width="1.33203125" customWidth="1"/>
    <col min="8193" max="8193" width="5.109375" customWidth="1"/>
    <col min="8194" max="8194" width="0" hidden="1" customWidth="1"/>
    <col min="8195" max="8195" width="0.44140625" customWidth="1"/>
    <col min="8196" max="8196" width="5.44140625" customWidth="1"/>
    <col min="8197" max="8197" width="0" hidden="1" customWidth="1"/>
    <col min="8199" max="8199" width="0" hidden="1" customWidth="1"/>
    <col min="8200" max="8200" width="15.44140625" bestFit="1" customWidth="1"/>
    <col min="8201" max="8201" width="0" hidden="1" customWidth="1"/>
    <col min="8203" max="8203" width="26" bestFit="1" customWidth="1"/>
    <col min="8204" max="8204" width="0" hidden="1" customWidth="1"/>
    <col min="8205" max="8205" width="18.33203125" bestFit="1" customWidth="1"/>
    <col min="8206" max="8206" width="6.6640625" customWidth="1"/>
    <col min="8207" max="8215" width="6.33203125" customWidth="1"/>
    <col min="8436" max="8436" width="29.88671875" customWidth="1"/>
    <col min="8437" max="8437" width="19" customWidth="1"/>
    <col min="8438" max="8438" width="8" customWidth="1"/>
    <col min="8439" max="8447" width="6.44140625" customWidth="1"/>
    <col min="8448" max="8448" width="1.33203125" customWidth="1"/>
    <col min="8449" max="8449" width="5.109375" customWidth="1"/>
    <col min="8450" max="8450" width="0" hidden="1" customWidth="1"/>
    <col min="8451" max="8451" width="0.44140625" customWidth="1"/>
    <col min="8452" max="8452" width="5.44140625" customWidth="1"/>
    <col min="8453" max="8453" width="0" hidden="1" customWidth="1"/>
    <col min="8455" max="8455" width="0" hidden="1" customWidth="1"/>
    <col min="8456" max="8456" width="15.44140625" bestFit="1" customWidth="1"/>
    <col min="8457" max="8457" width="0" hidden="1" customWidth="1"/>
    <col min="8459" max="8459" width="26" bestFit="1" customWidth="1"/>
    <col min="8460" max="8460" width="0" hidden="1" customWidth="1"/>
    <col min="8461" max="8461" width="18.33203125" bestFit="1" customWidth="1"/>
    <col min="8462" max="8462" width="6.6640625" customWidth="1"/>
    <col min="8463" max="8471" width="6.33203125" customWidth="1"/>
    <col min="8692" max="8692" width="29.88671875" customWidth="1"/>
    <col min="8693" max="8693" width="19" customWidth="1"/>
    <col min="8694" max="8694" width="8" customWidth="1"/>
    <col min="8695" max="8703" width="6.44140625" customWidth="1"/>
    <col min="8704" max="8704" width="1.33203125" customWidth="1"/>
    <col min="8705" max="8705" width="5.109375" customWidth="1"/>
    <col min="8706" max="8706" width="0" hidden="1" customWidth="1"/>
    <col min="8707" max="8707" width="0.44140625" customWidth="1"/>
    <col min="8708" max="8708" width="5.44140625" customWidth="1"/>
    <col min="8709" max="8709" width="0" hidden="1" customWidth="1"/>
    <col min="8711" max="8711" width="0" hidden="1" customWidth="1"/>
    <col min="8712" max="8712" width="15.44140625" bestFit="1" customWidth="1"/>
    <col min="8713" max="8713" width="0" hidden="1" customWidth="1"/>
    <col min="8715" max="8715" width="26" bestFit="1" customWidth="1"/>
    <col min="8716" max="8716" width="0" hidden="1" customWidth="1"/>
    <col min="8717" max="8717" width="18.33203125" bestFit="1" customWidth="1"/>
    <col min="8718" max="8718" width="6.6640625" customWidth="1"/>
    <col min="8719" max="8727" width="6.33203125" customWidth="1"/>
    <col min="8948" max="8948" width="29.88671875" customWidth="1"/>
    <col min="8949" max="8949" width="19" customWidth="1"/>
    <col min="8950" max="8950" width="8" customWidth="1"/>
    <col min="8951" max="8959" width="6.44140625" customWidth="1"/>
    <col min="8960" max="8960" width="1.33203125" customWidth="1"/>
    <col min="8961" max="8961" width="5.109375" customWidth="1"/>
    <col min="8962" max="8962" width="0" hidden="1" customWidth="1"/>
    <col min="8963" max="8963" width="0.44140625" customWidth="1"/>
    <col min="8964" max="8964" width="5.44140625" customWidth="1"/>
    <col min="8965" max="8965" width="0" hidden="1" customWidth="1"/>
    <col min="8967" max="8967" width="0" hidden="1" customWidth="1"/>
    <col min="8968" max="8968" width="15.44140625" bestFit="1" customWidth="1"/>
    <col min="8969" max="8969" width="0" hidden="1" customWidth="1"/>
    <col min="8971" max="8971" width="26" bestFit="1" customWidth="1"/>
    <col min="8972" max="8972" width="0" hidden="1" customWidth="1"/>
    <col min="8973" max="8973" width="18.33203125" bestFit="1" customWidth="1"/>
    <col min="8974" max="8974" width="6.6640625" customWidth="1"/>
    <col min="8975" max="8983" width="6.33203125" customWidth="1"/>
    <col min="9204" max="9204" width="29.88671875" customWidth="1"/>
    <col min="9205" max="9205" width="19" customWidth="1"/>
    <col min="9206" max="9206" width="8" customWidth="1"/>
    <col min="9207" max="9215" width="6.44140625" customWidth="1"/>
    <col min="9216" max="9216" width="1.33203125" customWidth="1"/>
    <col min="9217" max="9217" width="5.109375" customWidth="1"/>
    <col min="9218" max="9218" width="0" hidden="1" customWidth="1"/>
    <col min="9219" max="9219" width="0.44140625" customWidth="1"/>
    <col min="9220" max="9220" width="5.44140625" customWidth="1"/>
    <col min="9221" max="9221" width="0" hidden="1" customWidth="1"/>
    <col min="9223" max="9223" width="0" hidden="1" customWidth="1"/>
    <col min="9224" max="9224" width="15.44140625" bestFit="1" customWidth="1"/>
    <col min="9225" max="9225" width="0" hidden="1" customWidth="1"/>
    <col min="9227" max="9227" width="26" bestFit="1" customWidth="1"/>
    <col min="9228" max="9228" width="0" hidden="1" customWidth="1"/>
    <col min="9229" max="9229" width="18.33203125" bestFit="1" customWidth="1"/>
    <col min="9230" max="9230" width="6.6640625" customWidth="1"/>
    <col min="9231" max="9239" width="6.33203125" customWidth="1"/>
    <col min="9460" max="9460" width="29.88671875" customWidth="1"/>
    <col min="9461" max="9461" width="19" customWidth="1"/>
    <col min="9462" max="9462" width="8" customWidth="1"/>
    <col min="9463" max="9471" width="6.44140625" customWidth="1"/>
    <col min="9472" max="9472" width="1.33203125" customWidth="1"/>
    <col min="9473" max="9473" width="5.109375" customWidth="1"/>
    <col min="9474" max="9474" width="0" hidden="1" customWidth="1"/>
    <col min="9475" max="9475" width="0.44140625" customWidth="1"/>
    <col min="9476" max="9476" width="5.44140625" customWidth="1"/>
    <col min="9477" max="9477" width="0" hidden="1" customWidth="1"/>
    <col min="9479" max="9479" width="0" hidden="1" customWidth="1"/>
    <col min="9480" max="9480" width="15.44140625" bestFit="1" customWidth="1"/>
    <col min="9481" max="9481" width="0" hidden="1" customWidth="1"/>
    <col min="9483" max="9483" width="26" bestFit="1" customWidth="1"/>
    <col min="9484" max="9484" width="0" hidden="1" customWidth="1"/>
    <col min="9485" max="9485" width="18.33203125" bestFit="1" customWidth="1"/>
    <col min="9486" max="9486" width="6.6640625" customWidth="1"/>
    <col min="9487" max="9495" width="6.33203125" customWidth="1"/>
    <col min="9716" max="9716" width="29.88671875" customWidth="1"/>
    <col min="9717" max="9717" width="19" customWidth="1"/>
    <col min="9718" max="9718" width="8" customWidth="1"/>
    <col min="9719" max="9727" width="6.44140625" customWidth="1"/>
    <col min="9728" max="9728" width="1.33203125" customWidth="1"/>
    <col min="9729" max="9729" width="5.109375" customWidth="1"/>
    <col min="9730" max="9730" width="0" hidden="1" customWidth="1"/>
    <col min="9731" max="9731" width="0.44140625" customWidth="1"/>
    <col min="9732" max="9732" width="5.44140625" customWidth="1"/>
    <col min="9733" max="9733" width="0" hidden="1" customWidth="1"/>
    <col min="9735" max="9735" width="0" hidden="1" customWidth="1"/>
    <col min="9736" max="9736" width="15.44140625" bestFit="1" customWidth="1"/>
    <col min="9737" max="9737" width="0" hidden="1" customWidth="1"/>
    <col min="9739" max="9739" width="26" bestFit="1" customWidth="1"/>
    <col min="9740" max="9740" width="0" hidden="1" customWidth="1"/>
    <col min="9741" max="9741" width="18.33203125" bestFit="1" customWidth="1"/>
    <col min="9742" max="9742" width="6.6640625" customWidth="1"/>
    <col min="9743" max="9751" width="6.33203125" customWidth="1"/>
    <col min="9972" max="9972" width="29.88671875" customWidth="1"/>
    <col min="9973" max="9973" width="19" customWidth="1"/>
    <col min="9974" max="9974" width="8" customWidth="1"/>
    <col min="9975" max="9983" width="6.44140625" customWidth="1"/>
    <col min="9984" max="9984" width="1.33203125" customWidth="1"/>
    <col min="9985" max="9985" width="5.109375" customWidth="1"/>
    <col min="9986" max="9986" width="0" hidden="1" customWidth="1"/>
    <col min="9987" max="9987" width="0.44140625" customWidth="1"/>
    <col min="9988" max="9988" width="5.44140625" customWidth="1"/>
    <col min="9989" max="9989" width="0" hidden="1" customWidth="1"/>
    <col min="9991" max="9991" width="0" hidden="1" customWidth="1"/>
    <col min="9992" max="9992" width="15.44140625" bestFit="1" customWidth="1"/>
    <col min="9993" max="9993" width="0" hidden="1" customWidth="1"/>
    <col min="9995" max="9995" width="26" bestFit="1" customWidth="1"/>
    <col min="9996" max="9996" width="0" hidden="1" customWidth="1"/>
    <col min="9997" max="9997" width="18.33203125" bestFit="1" customWidth="1"/>
    <col min="9998" max="9998" width="6.6640625" customWidth="1"/>
    <col min="9999" max="10007" width="6.33203125" customWidth="1"/>
    <col min="10228" max="10228" width="29.88671875" customWidth="1"/>
    <col min="10229" max="10229" width="19" customWidth="1"/>
    <col min="10230" max="10230" width="8" customWidth="1"/>
    <col min="10231" max="10239" width="6.44140625" customWidth="1"/>
    <col min="10240" max="10240" width="1.33203125" customWidth="1"/>
    <col min="10241" max="10241" width="5.109375" customWidth="1"/>
    <col min="10242" max="10242" width="0" hidden="1" customWidth="1"/>
    <col min="10243" max="10243" width="0.44140625" customWidth="1"/>
    <col min="10244" max="10244" width="5.44140625" customWidth="1"/>
    <col min="10245" max="10245" width="0" hidden="1" customWidth="1"/>
    <col min="10247" max="10247" width="0" hidden="1" customWidth="1"/>
    <col min="10248" max="10248" width="15.44140625" bestFit="1" customWidth="1"/>
    <col min="10249" max="10249" width="0" hidden="1" customWidth="1"/>
    <col min="10251" max="10251" width="26" bestFit="1" customWidth="1"/>
    <col min="10252" max="10252" width="0" hidden="1" customWidth="1"/>
    <col min="10253" max="10253" width="18.33203125" bestFit="1" customWidth="1"/>
    <col min="10254" max="10254" width="6.6640625" customWidth="1"/>
    <col min="10255" max="10263" width="6.33203125" customWidth="1"/>
    <col min="10484" max="10484" width="29.88671875" customWidth="1"/>
    <col min="10485" max="10485" width="19" customWidth="1"/>
    <col min="10486" max="10486" width="8" customWidth="1"/>
    <col min="10487" max="10495" width="6.44140625" customWidth="1"/>
    <col min="10496" max="10496" width="1.33203125" customWidth="1"/>
    <col min="10497" max="10497" width="5.109375" customWidth="1"/>
    <col min="10498" max="10498" width="0" hidden="1" customWidth="1"/>
    <col min="10499" max="10499" width="0.44140625" customWidth="1"/>
    <col min="10500" max="10500" width="5.44140625" customWidth="1"/>
    <col min="10501" max="10501" width="0" hidden="1" customWidth="1"/>
    <col min="10503" max="10503" width="0" hidden="1" customWidth="1"/>
    <col min="10504" max="10504" width="15.44140625" bestFit="1" customWidth="1"/>
    <col min="10505" max="10505" width="0" hidden="1" customWidth="1"/>
    <col min="10507" max="10507" width="26" bestFit="1" customWidth="1"/>
    <col min="10508" max="10508" width="0" hidden="1" customWidth="1"/>
    <col min="10509" max="10509" width="18.33203125" bestFit="1" customWidth="1"/>
    <col min="10510" max="10510" width="6.6640625" customWidth="1"/>
    <col min="10511" max="10519" width="6.33203125" customWidth="1"/>
    <col min="10740" max="10740" width="29.88671875" customWidth="1"/>
    <col min="10741" max="10741" width="19" customWidth="1"/>
    <col min="10742" max="10742" width="8" customWidth="1"/>
    <col min="10743" max="10751" width="6.44140625" customWidth="1"/>
    <col min="10752" max="10752" width="1.33203125" customWidth="1"/>
    <col min="10753" max="10753" width="5.109375" customWidth="1"/>
    <col min="10754" max="10754" width="0" hidden="1" customWidth="1"/>
    <col min="10755" max="10755" width="0.44140625" customWidth="1"/>
    <col min="10756" max="10756" width="5.44140625" customWidth="1"/>
    <col min="10757" max="10757" width="0" hidden="1" customWidth="1"/>
    <col min="10759" max="10759" width="0" hidden="1" customWidth="1"/>
    <col min="10760" max="10760" width="15.44140625" bestFit="1" customWidth="1"/>
    <col min="10761" max="10761" width="0" hidden="1" customWidth="1"/>
    <col min="10763" max="10763" width="26" bestFit="1" customWidth="1"/>
    <col min="10764" max="10764" width="0" hidden="1" customWidth="1"/>
    <col min="10765" max="10765" width="18.33203125" bestFit="1" customWidth="1"/>
    <col min="10766" max="10766" width="6.6640625" customWidth="1"/>
    <col min="10767" max="10775" width="6.33203125" customWidth="1"/>
    <col min="10996" max="10996" width="29.88671875" customWidth="1"/>
    <col min="10997" max="10997" width="19" customWidth="1"/>
    <col min="10998" max="10998" width="8" customWidth="1"/>
    <col min="10999" max="11007" width="6.44140625" customWidth="1"/>
    <col min="11008" max="11008" width="1.33203125" customWidth="1"/>
    <col min="11009" max="11009" width="5.109375" customWidth="1"/>
    <col min="11010" max="11010" width="0" hidden="1" customWidth="1"/>
    <col min="11011" max="11011" width="0.44140625" customWidth="1"/>
    <col min="11012" max="11012" width="5.44140625" customWidth="1"/>
    <col min="11013" max="11013" width="0" hidden="1" customWidth="1"/>
    <col min="11015" max="11015" width="0" hidden="1" customWidth="1"/>
    <col min="11016" max="11016" width="15.44140625" bestFit="1" customWidth="1"/>
    <col min="11017" max="11017" width="0" hidden="1" customWidth="1"/>
    <col min="11019" max="11019" width="26" bestFit="1" customWidth="1"/>
    <col min="11020" max="11020" width="0" hidden="1" customWidth="1"/>
    <col min="11021" max="11021" width="18.33203125" bestFit="1" customWidth="1"/>
    <col min="11022" max="11022" width="6.6640625" customWidth="1"/>
    <col min="11023" max="11031" width="6.33203125" customWidth="1"/>
    <col min="11252" max="11252" width="29.88671875" customWidth="1"/>
    <col min="11253" max="11253" width="19" customWidth="1"/>
    <col min="11254" max="11254" width="8" customWidth="1"/>
    <col min="11255" max="11263" width="6.44140625" customWidth="1"/>
    <col min="11264" max="11264" width="1.33203125" customWidth="1"/>
    <col min="11265" max="11265" width="5.109375" customWidth="1"/>
    <col min="11266" max="11266" width="0" hidden="1" customWidth="1"/>
    <col min="11267" max="11267" width="0.44140625" customWidth="1"/>
    <col min="11268" max="11268" width="5.44140625" customWidth="1"/>
    <col min="11269" max="11269" width="0" hidden="1" customWidth="1"/>
    <col min="11271" max="11271" width="0" hidden="1" customWidth="1"/>
    <col min="11272" max="11272" width="15.44140625" bestFit="1" customWidth="1"/>
    <col min="11273" max="11273" width="0" hidden="1" customWidth="1"/>
    <col min="11275" max="11275" width="26" bestFit="1" customWidth="1"/>
    <col min="11276" max="11276" width="0" hidden="1" customWidth="1"/>
    <col min="11277" max="11277" width="18.33203125" bestFit="1" customWidth="1"/>
    <col min="11278" max="11278" width="6.6640625" customWidth="1"/>
    <col min="11279" max="11287" width="6.33203125" customWidth="1"/>
    <col min="11508" max="11508" width="29.88671875" customWidth="1"/>
    <col min="11509" max="11509" width="19" customWidth="1"/>
    <col min="11510" max="11510" width="8" customWidth="1"/>
    <col min="11511" max="11519" width="6.44140625" customWidth="1"/>
    <col min="11520" max="11520" width="1.33203125" customWidth="1"/>
    <col min="11521" max="11521" width="5.109375" customWidth="1"/>
    <col min="11522" max="11522" width="0" hidden="1" customWidth="1"/>
    <col min="11523" max="11523" width="0.44140625" customWidth="1"/>
    <col min="11524" max="11524" width="5.44140625" customWidth="1"/>
    <col min="11525" max="11525" width="0" hidden="1" customWidth="1"/>
    <col min="11527" max="11527" width="0" hidden="1" customWidth="1"/>
    <col min="11528" max="11528" width="15.44140625" bestFit="1" customWidth="1"/>
    <col min="11529" max="11529" width="0" hidden="1" customWidth="1"/>
    <col min="11531" max="11531" width="26" bestFit="1" customWidth="1"/>
    <col min="11532" max="11532" width="0" hidden="1" customWidth="1"/>
    <col min="11533" max="11533" width="18.33203125" bestFit="1" customWidth="1"/>
    <col min="11534" max="11534" width="6.6640625" customWidth="1"/>
    <col min="11535" max="11543" width="6.33203125" customWidth="1"/>
    <col min="11764" max="11764" width="29.88671875" customWidth="1"/>
    <col min="11765" max="11765" width="19" customWidth="1"/>
    <col min="11766" max="11766" width="8" customWidth="1"/>
    <col min="11767" max="11775" width="6.44140625" customWidth="1"/>
    <col min="11776" max="11776" width="1.33203125" customWidth="1"/>
    <col min="11777" max="11777" width="5.109375" customWidth="1"/>
    <col min="11778" max="11778" width="0" hidden="1" customWidth="1"/>
    <col min="11779" max="11779" width="0.44140625" customWidth="1"/>
    <col min="11780" max="11780" width="5.44140625" customWidth="1"/>
    <col min="11781" max="11781" width="0" hidden="1" customWidth="1"/>
    <col min="11783" max="11783" width="0" hidden="1" customWidth="1"/>
    <col min="11784" max="11784" width="15.44140625" bestFit="1" customWidth="1"/>
    <col min="11785" max="11785" width="0" hidden="1" customWidth="1"/>
    <col min="11787" max="11787" width="26" bestFit="1" customWidth="1"/>
    <col min="11788" max="11788" width="0" hidden="1" customWidth="1"/>
    <col min="11789" max="11789" width="18.33203125" bestFit="1" customWidth="1"/>
    <col min="11790" max="11790" width="6.6640625" customWidth="1"/>
    <col min="11791" max="11799" width="6.33203125" customWidth="1"/>
    <col min="12020" max="12020" width="29.88671875" customWidth="1"/>
    <col min="12021" max="12021" width="19" customWidth="1"/>
    <col min="12022" max="12022" width="8" customWidth="1"/>
    <col min="12023" max="12031" width="6.44140625" customWidth="1"/>
    <col min="12032" max="12032" width="1.33203125" customWidth="1"/>
    <col min="12033" max="12033" width="5.109375" customWidth="1"/>
    <col min="12034" max="12034" width="0" hidden="1" customWidth="1"/>
    <col min="12035" max="12035" width="0.44140625" customWidth="1"/>
    <col min="12036" max="12036" width="5.44140625" customWidth="1"/>
    <col min="12037" max="12037" width="0" hidden="1" customWidth="1"/>
    <col min="12039" max="12039" width="0" hidden="1" customWidth="1"/>
    <col min="12040" max="12040" width="15.44140625" bestFit="1" customWidth="1"/>
    <col min="12041" max="12041" width="0" hidden="1" customWidth="1"/>
    <col min="12043" max="12043" width="26" bestFit="1" customWidth="1"/>
    <col min="12044" max="12044" width="0" hidden="1" customWidth="1"/>
    <col min="12045" max="12045" width="18.33203125" bestFit="1" customWidth="1"/>
    <col min="12046" max="12046" width="6.6640625" customWidth="1"/>
    <col min="12047" max="12055" width="6.33203125" customWidth="1"/>
    <col min="12276" max="12276" width="29.88671875" customWidth="1"/>
    <col min="12277" max="12277" width="19" customWidth="1"/>
    <col min="12278" max="12278" width="8" customWidth="1"/>
    <col min="12279" max="12287" width="6.44140625" customWidth="1"/>
    <col min="12288" max="12288" width="1.33203125" customWidth="1"/>
    <col min="12289" max="12289" width="5.109375" customWidth="1"/>
    <col min="12290" max="12290" width="0" hidden="1" customWidth="1"/>
    <col min="12291" max="12291" width="0.44140625" customWidth="1"/>
    <col min="12292" max="12292" width="5.44140625" customWidth="1"/>
    <col min="12293" max="12293" width="0" hidden="1" customWidth="1"/>
    <col min="12295" max="12295" width="0" hidden="1" customWidth="1"/>
    <col min="12296" max="12296" width="15.44140625" bestFit="1" customWidth="1"/>
    <col min="12297" max="12297" width="0" hidden="1" customWidth="1"/>
    <col min="12299" max="12299" width="26" bestFit="1" customWidth="1"/>
    <col min="12300" max="12300" width="0" hidden="1" customWidth="1"/>
    <col min="12301" max="12301" width="18.33203125" bestFit="1" customWidth="1"/>
    <col min="12302" max="12302" width="6.6640625" customWidth="1"/>
    <col min="12303" max="12311" width="6.33203125" customWidth="1"/>
    <col min="12532" max="12532" width="29.88671875" customWidth="1"/>
    <col min="12533" max="12533" width="19" customWidth="1"/>
    <col min="12534" max="12534" width="8" customWidth="1"/>
    <col min="12535" max="12543" width="6.44140625" customWidth="1"/>
    <col min="12544" max="12544" width="1.33203125" customWidth="1"/>
    <col min="12545" max="12545" width="5.109375" customWidth="1"/>
    <col min="12546" max="12546" width="0" hidden="1" customWidth="1"/>
    <col min="12547" max="12547" width="0.44140625" customWidth="1"/>
    <col min="12548" max="12548" width="5.44140625" customWidth="1"/>
    <col min="12549" max="12549" width="0" hidden="1" customWidth="1"/>
    <col min="12551" max="12551" width="0" hidden="1" customWidth="1"/>
    <col min="12552" max="12552" width="15.44140625" bestFit="1" customWidth="1"/>
    <col min="12553" max="12553" width="0" hidden="1" customWidth="1"/>
    <col min="12555" max="12555" width="26" bestFit="1" customWidth="1"/>
    <col min="12556" max="12556" width="0" hidden="1" customWidth="1"/>
    <col min="12557" max="12557" width="18.33203125" bestFit="1" customWidth="1"/>
    <col min="12558" max="12558" width="6.6640625" customWidth="1"/>
    <col min="12559" max="12567" width="6.33203125" customWidth="1"/>
    <col min="12788" max="12788" width="29.88671875" customWidth="1"/>
    <col min="12789" max="12789" width="19" customWidth="1"/>
    <col min="12790" max="12790" width="8" customWidth="1"/>
    <col min="12791" max="12799" width="6.44140625" customWidth="1"/>
    <col min="12800" max="12800" width="1.33203125" customWidth="1"/>
    <col min="12801" max="12801" width="5.109375" customWidth="1"/>
    <col min="12802" max="12802" width="0" hidden="1" customWidth="1"/>
    <col min="12803" max="12803" width="0.44140625" customWidth="1"/>
    <col min="12804" max="12804" width="5.44140625" customWidth="1"/>
    <col min="12805" max="12805" width="0" hidden="1" customWidth="1"/>
    <col min="12807" max="12807" width="0" hidden="1" customWidth="1"/>
    <col min="12808" max="12808" width="15.44140625" bestFit="1" customWidth="1"/>
    <col min="12809" max="12809" width="0" hidden="1" customWidth="1"/>
    <col min="12811" max="12811" width="26" bestFit="1" customWidth="1"/>
    <col min="12812" max="12812" width="0" hidden="1" customWidth="1"/>
    <col min="12813" max="12813" width="18.33203125" bestFit="1" customWidth="1"/>
    <col min="12814" max="12814" width="6.6640625" customWidth="1"/>
    <col min="12815" max="12823" width="6.33203125" customWidth="1"/>
    <col min="13044" max="13044" width="29.88671875" customWidth="1"/>
    <col min="13045" max="13045" width="19" customWidth="1"/>
    <col min="13046" max="13046" width="8" customWidth="1"/>
    <col min="13047" max="13055" width="6.44140625" customWidth="1"/>
    <col min="13056" max="13056" width="1.33203125" customWidth="1"/>
    <col min="13057" max="13057" width="5.109375" customWidth="1"/>
    <col min="13058" max="13058" width="0" hidden="1" customWidth="1"/>
    <col min="13059" max="13059" width="0.44140625" customWidth="1"/>
    <col min="13060" max="13060" width="5.44140625" customWidth="1"/>
    <col min="13061" max="13061" width="0" hidden="1" customWidth="1"/>
    <col min="13063" max="13063" width="0" hidden="1" customWidth="1"/>
    <col min="13064" max="13064" width="15.44140625" bestFit="1" customWidth="1"/>
    <col min="13065" max="13065" width="0" hidden="1" customWidth="1"/>
    <col min="13067" max="13067" width="26" bestFit="1" customWidth="1"/>
    <col min="13068" max="13068" width="0" hidden="1" customWidth="1"/>
    <col min="13069" max="13069" width="18.33203125" bestFit="1" customWidth="1"/>
    <col min="13070" max="13070" width="6.6640625" customWidth="1"/>
    <col min="13071" max="13079" width="6.33203125" customWidth="1"/>
    <col min="13300" max="13300" width="29.88671875" customWidth="1"/>
    <col min="13301" max="13301" width="19" customWidth="1"/>
    <col min="13302" max="13302" width="8" customWidth="1"/>
    <col min="13303" max="13311" width="6.44140625" customWidth="1"/>
    <col min="13312" max="13312" width="1.33203125" customWidth="1"/>
    <col min="13313" max="13313" width="5.109375" customWidth="1"/>
    <col min="13314" max="13314" width="0" hidden="1" customWidth="1"/>
    <col min="13315" max="13315" width="0.44140625" customWidth="1"/>
    <col min="13316" max="13316" width="5.44140625" customWidth="1"/>
    <col min="13317" max="13317" width="0" hidden="1" customWidth="1"/>
    <col min="13319" max="13319" width="0" hidden="1" customWidth="1"/>
    <col min="13320" max="13320" width="15.44140625" bestFit="1" customWidth="1"/>
    <col min="13321" max="13321" width="0" hidden="1" customWidth="1"/>
    <col min="13323" max="13323" width="26" bestFit="1" customWidth="1"/>
    <col min="13324" max="13324" width="0" hidden="1" customWidth="1"/>
    <col min="13325" max="13325" width="18.33203125" bestFit="1" customWidth="1"/>
    <col min="13326" max="13326" width="6.6640625" customWidth="1"/>
    <col min="13327" max="13335" width="6.33203125" customWidth="1"/>
    <col min="13556" max="13556" width="29.88671875" customWidth="1"/>
    <col min="13557" max="13557" width="19" customWidth="1"/>
    <col min="13558" max="13558" width="8" customWidth="1"/>
    <col min="13559" max="13567" width="6.44140625" customWidth="1"/>
    <col min="13568" max="13568" width="1.33203125" customWidth="1"/>
    <col min="13569" max="13569" width="5.109375" customWidth="1"/>
    <col min="13570" max="13570" width="0" hidden="1" customWidth="1"/>
    <col min="13571" max="13571" width="0.44140625" customWidth="1"/>
    <col min="13572" max="13572" width="5.44140625" customWidth="1"/>
    <col min="13573" max="13573" width="0" hidden="1" customWidth="1"/>
    <col min="13575" max="13575" width="0" hidden="1" customWidth="1"/>
    <col min="13576" max="13576" width="15.44140625" bestFit="1" customWidth="1"/>
    <col min="13577" max="13577" width="0" hidden="1" customWidth="1"/>
    <col min="13579" max="13579" width="26" bestFit="1" customWidth="1"/>
    <col min="13580" max="13580" width="0" hidden="1" customWidth="1"/>
    <col min="13581" max="13581" width="18.33203125" bestFit="1" customWidth="1"/>
    <col min="13582" max="13582" width="6.6640625" customWidth="1"/>
    <col min="13583" max="13591" width="6.33203125" customWidth="1"/>
    <col min="13812" max="13812" width="29.88671875" customWidth="1"/>
    <col min="13813" max="13813" width="19" customWidth="1"/>
    <col min="13814" max="13814" width="8" customWidth="1"/>
    <col min="13815" max="13823" width="6.44140625" customWidth="1"/>
    <col min="13824" max="13824" width="1.33203125" customWidth="1"/>
    <col min="13825" max="13825" width="5.109375" customWidth="1"/>
    <col min="13826" max="13826" width="0" hidden="1" customWidth="1"/>
    <col min="13827" max="13827" width="0.44140625" customWidth="1"/>
    <col min="13828" max="13828" width="5.44140625" customWidth="1"/>
    <col min="13829" max="13829" width="0" hidden="1" customWidth="1"/>
    <col min="13831" max="13831" width="0" hidden="1" customWidth="1"/>
    <col min="13832" max="13832" width="15.44140625" bestFit="1" customWidth="1"/>
    <col min="13833" max="13833" width="0" hidden="1" customWidth="1"/>
    <col min="13835" max="13835" width="26" bestFit="1" customWidth="1"/>
    <col min="13836" max="13836" width="0" hidden="1" customWidth="1"/>
    <col min="13837" max="13837" width="18.33203125" bestFit="1" customWidth="1"/>
    <col min="13838" max="13838" width="6.6640625" customWidth="1"/>
    <col min="13839" max="13847" width="6.33203125" customWidth="1"/>
    <col min="14068" max="14068" width="29.88671875" customWidth="1"/>
    <col min="14069" max="14069" width="19" customWidth="1"/>
    <col min="14070" max="14070" width="8" customWidth="1"/>
    <col min="14071" max="14079" width="6.44140625" customWidth="1"/>
    <col min="14080" max="14080" width="1.33203125" customWidth="1"/>
    <col min="14081" max="14081" width="5.109375" customWidth="1"/>
    <col min="14082" max="14082" width="0" hidden="1" customWidth="1"/>
    <col min="14083" max="14083" width="0.44140625" customWidth="1"/>
    <col min="14084" max="14084" width="5.44140625" customWidth="1"/>
    <col min="14085" max="14085" width="0" hidden="1" customWidth="1"/>
    <col min="14087" max="14087" width="0" hidden="1" customWidth="1"/>
    <col min="14088" max="14088" width="15.44140625" bestFit="1" customWidth="1"/>
    <col min="14089" max="14089" width="0" hidden="1" customWidth="1"/>
    <col min="14091" max="14091" width="26" bestFit="1" customWidth="1"/>
    <col min="14092" max="14092" width="0" hidden="1" customWidth="1"/>
    <col min="14093" max="14093" width="18.33203125" bestFit="1" customWidth="1"/>
    <col min="14094" max="14094" width="6.6640625" customWidth="1"/>
    <col min="14095" max="14103" width="6.33203125" customWidth="1"/>
    <col min="14324" max="14324" width="29.88671875" customWidth="1"/>
    <col min="14325" max="14325" width="19" customWidth="1"/>
    <col min="14326" max="14326" width="8" customWidth="1"/>
    <col min="14327" max="14335" width="6.44140625" customWidth="1"/>
    <col min="14336" max="14336" width="1.33203125" customWidth="1"/>
    <col min="14337" max="14337" width="5.109375" customWidth="1"/>
    <col min="14338" max="14338" width="0" hidden="1" customWidth="1"/>
    <col min="14339" max="14339" width="0.44140625" customWidth="1"/>
    <col min="14340" max="14340" width="5.44140625" customWidth="1"/>
    <col min="14341" max="14341" width="0" hidden="1" customWidth="1"/>
    <col min="14343" max="14343" width="0" hidden="1" customWidth="1"/>
    <col min="14344" max="14344" width="15.44140625" bestFit="1" customWidth="1"/>
    <col min="14345" max="14345" width="0" hidden="1" customWidth="1"/>
    <col min="14347" max="14347" width="26" bestFit="1" customWidth="1"/>
    <col min="14348" max="14348" width="0" hidden="1" customWidth="1"/>
    <col min="14349" max="14349" width="18.33203125" bestFit="1" customWidth="1"/>
    <col min="14350" max="14350" width="6.6640625" customWidth="1"/>
    <col min="14351" max="14359" width="6.33203125" customWidth="1"/>
    <col min="14580" max="14580" width="29.88671875" customWidth="1"/>
    <col min="14581" max="14581" width="19" customWidth="1"/>
    <col min="14582" max="14582" width="8" customWidth="1"/>
    <col min="14583" max="14591" width="6.44140625" customWidth="1"/>
    <col min="14592" max="14592" width="1.33203125" customWidth="1"/>
    <col min="14593" max="14593" width="5.109375" customWidth="1"/>
    <col min="14594" max="14594" width="0" hidden="1" customWidth="1"/>
    <col min="14595" max="14595" width="0.44140625" customWidth="1"/>
    <col min="14596" max="14596" width="5.44140625" customWidth="1"/>
    <col min="14597" max="14597" width="0" hidden="1" customWidth="1"/>
    <col min="14599" max="14599" width="0" hidden="1" customWidth="1"/>
    <col min="14600" max="14600" width="15.44140625" bestFit="1" customWidth="1"/>
    <col min="14601" max="14601" width="0" hidden="1" customWidth="1"/>
    <col min="14603" max="14603" width="26" bestFit="1" customWidth="1"/>
    <col min="14604" max="14604" width="0" hidden="1" customWidth="1"/>
    <col min="14605" max="14605" width="18.33203125" bestFit="1" customWidth="1"/>
    <col min="14606" max="14606" width="6.6640625" customWidth="1"/>
    <col min="14607" max="14615" width="6.33203125" customWidth="1"/>
    <col min="14836" max="14836" width="29.88671875" customWidth="1"/>
    <col min="14837" max="14837" width="19" customWidth="1"/>
    <col min="14838" max="14838" width="8" customWidth="1"/>
    <col min="14839" max="14847" width="6.44140625" customWidth="1"/>
    <col min="14848" max="14848" width="1.33203125" customWidth="1"/>
    <col min="14849" max="14849" width="5.109375" customWidth="1"/>
    <col min="14850" max="14850" width="0" hidden="1" customWidth="1"/>
    <col min="14851" max="14851" width="0.44140625" customWidth="1"/>
    <col min="14852" max="14852" width="5.44140625" customWidth="1"/>
    <col min="14853" max="14853" width="0" hidden="1" customWidth="1"/>
    <col min="14855" max="14855" width="0" hidden="1" customWidth="1"/>
    <col min="14856" max="14856" width="15.44140625" bestFit="1" customWidth="1"/>
    <col min="14857" max="14857" width="0" hidden="1" customWidth="1"/>
    <col min="14859" max="14859" width="26" bestFit="1" customWidth="1"/>
    <col min="14860" max="14860" width="0" hidden="1" customWidth="1"/>
    <col min="14861" max="14861" width="18.33203125" bestFit="1" customWidth="1"/>
    <col min="14862" max="14862" width="6.6640625" customWidth="1"/>
    <col min="14863" max="14871" width="6.33203125" customWidth="1"/>
    <col min="15092" max="15092" width="29.88671875" customWidth="1"/>
    <col min="15093" max="15093" width="19" customWidth="1"/>
    <col min="15094" max="15094" width="8" customWidth="1"/>
    <col min="15095" max="15103" width="6.44140625" customWidth="1"/>
    <col min="15104" max="15104" width="1.33203125" customWidth="1"/>
    <col min="15105" max="15105" width="5.109375" customWidth="1"/>
    <col min="15106" max="15106" width="0" hidden="1" customWidth="1"/>
    <col min="15107" max="15107" width="0.44140625" customWidth="1"/>
    <col min="15108" max="15108" width="5.44140625" customWidth="1"/>
    <col min="15109" max="15109" width="0" hidden="1" customWidth="1"/>
    <col min="15111" max="15111" width="0" hidden="1" customWidth="1"/>
    <col min="15112" max="15112" width="15.44140625" bestFit="1" customWidth="1"/>
    <col min="15113" max="15113" width="0" hidden="1" customWidth="1"/>
    <col min="15115" max="15115" width="26" bestFit="1" customWidth="1"/>
    <col min="15116" max="15116" width="0" hidden="1" customWidth="1"/>
    <col min="15117" max="15117" width="18.33203125" bestFit="1" customWidth="1"/>
    <col min="15118" max="15118" width="6.6640625" customWidth="1"/>
    <col min="15119" max="15127" width="6.33203125" customWidth="1"/>
    <col min="15348" max="15348" width="29.88671875" customWidth="1"/>
    <col min="15349" max="15349" width="19" customWidth="1"/>
    <col min="15350" max="15350" width="8" customWidth="1"/>
    <col min="15351" max="15359" width="6.44140625" customWidth="1"/>
    <col min="15360" max="15360" width="1.33203125" customWidth="1"/>
    <col min="15361" max="15361" width="5.109375" customWidth="1"/>
    <col min="15362" max="15362" width="0" hidden="1" customWidth="1"/>
    <col min="15363" max="15363" width="0.44140625" customWidth="1"/>
    <col min="15364" max="15364" width="5.44140625" customWidth="1"/>
    <col min="15365" max="15365" width="0" hidden="1" customWidth="1"/>
    <col min="15367" max="15367" width="0" hidden="1" customWidth="1"/>
    <col min="15368" max="15368" width="15.44140625" bestFit="1" customWidth="1"/>
    <col min="15369" max="15369" width="0" hidden="1" customWidth="1"/>
    <col min="15371" max="15371" width="26" bestFit="1" customWidth="1"/>
    <col min="15372" max="15372" width="0" hidden="1" customWidth="1"/>
    <col min="15373" max="15373" width="18.33203125" bestFit="1" customWidth="1"/>
    <col min="15374" max="15374" width="6.6640625" customWidth="1"/>
    <col min="15375" max="15383" width="6.33203125" customWidth="1"/>
    <col min="15604" max="15604" width="29.88671875" customWidth="1"/>
    <col min="15605" max="15605" width="19" customWidth="1"/>
    <col min="15606" max="15606" width="8" customWidth="1"/>
    <col min="15607" max="15615" width="6.44140625" customWidth="1"/>
    <col min="15616" max="15616" width="1.33203125" customWidth="1"/>
    <col min="15617" max="15617" width="5.109375" customWidth="1"/>
    <col min="15618" max="15618" width="0" hidden="1" customWidth="1"/>
    <col min="15619" max="15619" width="0.44140625" customWidth="1"/>
    <col min="15620" max="15620" width="5.44140625" customWidth="1"/>
    <col min="15621" max="15621" width="0" hidden="1" customWidth="1"/>
    <col min="15623" max="15623" width="0" hidden="1" customWidth="1"/>
    <col min="15624" max="15624" width="15.44140625" bestFit="1" customWidth="1"/>
    <col min="15625" max="15625" width="0" hidden="1" customWidth="1"/>
    <col min="15627" max="15627" width="26" bestFit="1" customWidth="1"/>
    <col min="15628" max="15628" width="0" hidden="1" customWidth="1"/>
    <col min="15629" max="15629" width="18.33203125" bestFit="1" customWidth="1"/>
    <col min="15630" max="15630" width="6.6640625" customWidth="1"/>
    <col min="15631" max="15639" width="6.33203125" customWidth="1"/>
    <col min="15860" max="15860" width="29.88671875" customWidth="1"/>
    <col min="15861" max="15861" width="19" customWidth="1"/>
    <col min="15862" max="15862" width="8" customWidth="1"/>
    <col min="15863" max="15871" width="6.44140625" customWidth="1"/>
    <col min="15872" max="15872" width="1.33203125" customWidth="1"/>
    <col min="15873" max="15873" width="5.109375" customWidth="1"/>
    <col min="15874" max="15874" width="0" hidden="1" customWidth="1"/>
    <col min="15875" max="15875" width="0.44140625" customWidth="1"/>
    <col min="15876" max="15876" width="5.44140625" customWidth="1"/>
    <col min="15877" max="15877" width="0" hidden="1" customWidth="1"/>
    <col min="15879" max="15879" width="0" hidden="1" customWidth="1"/>
    <col min="15880" max="15880" width="15.44140625" bestFit="1" customWidth="1"/>
    <col min="15881" max="15881" width="0" hidden="1" customWidth="1"/>
    <col min="15883" max="15883" width="26" bestFit="1" customWidth="1"/>
    <col min="15884" max="15884" width="0" hidden="1" customWidth="1"/>
    <col min="15885" max="15885" width="18.33203125" bestFit="1" customWidth="1"/>
    <col min="15886" max="15886" width="6.6640625" customWidth="1"/>
    <col min="15887" max="15895" width="6.33203125" customWidth="1"/>
    <col min="16116" max="16116" width="29.88671875" customWidth="1"/>
    <col min="16117" max="16117" width="19" customWidth="1"/>
    <col min="16118" max="16118" width="8" customWidth="1"/>
    <col min="16119" max="16127" width="6.44140625" customWidth="1"/>
    <col min="16128" max="16128" width="1.33203125" customWidth="1"/>
    <col min="16129" max="16129" width="5.109375" customWidth="1"/>
    <col min="16130" max="16130" width="0" hidden="1" customWidth="1"/>
    <col min="16131" max="16131" width="0.44140625" customWidth="1"/>
    <col min="16132" max="16132" width="5.44140625" customWidth="1"/>
    <col min="16133" max="16133" width="0" hidden="1" customWidth="1"/>
    <col min="16135" max="16135" width="0" hidden="1" customWidth="1"/>
    <col min="16136" max="16136" width="15.44140625" bestFit="1" customWidth="1"/>
    <col min="16137" max="16137" width="0" hidden="1" customWidth="1"/>
    <col min="16139" max="16139" width="26" bestFit="1" customWidth="1"/>
    <col min="16140" max="16140" width="0" hidden="1" customWidth="1"/>
    <col min="16141" max="16141" width="18.33203125" bestFit="1" customWidth="1"/>
    <col min="16142" max="16142" width="6.6640625" customWidth="1"/>
    <col min="16143" max="16151" width="6.33203125" customWidth="1"/>
  </cols>
  <sheetData>
    <row r="1" spans="1:24" s="2" customFormat="1" ht="24.75" customHeight="1" thickBot="1">
      <c r="A1" s="1" t="s">
        <v>64</v>
      </c>
      <c r="C1" s="3"/>
      <c r="D1" s="3"/>
      <c r="P1" s="55"/>
      <c r="Q1" s="56"/>
      <c r="R1" s="4"/>
      <c r="S1" s="56"/>
    </row>
    <row r="2" spans="1:24" s="2" customFormat="1" ht="16.5" customHeight="1" thickBot="1">
      <c r="A2" s="7" t="s">
        <v>9</v>
      </c>
      <c r="B2" s="47"/>
      <c r="C2" s="3"/>
      <c r="D2" s="3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4" s="2" customFormat="1" ht="18" customHeight="1" thickBot="1">
      <c r="A3" s="7"/>
      <c r="B3" s="9" t="s">
        <v>11</v>
      </c>
      <c r="C3" s="3"/>
      <c r="D3" s="3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4" s="2" customFormat="1" ht="16.5" customHeight="1">
      <c r="A4" s="7" t="s">
        <v>10</v>
      </c>
      <c r="B4" s="10"/>
      <c r="C4" s="11"/>
      <c r="D4" s="11"/>
      <c r="E4" s="57"/>
      <c r="F4" s="12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4" s="2" customFormat="1" ht="16.5" customHeight="1">
      <c r="A5" s="7" t="s">
        <v>12</v>
      </c>
      <c r="B5" s="13"/>
      <c r="C5" s="14"/>
      <c r="D5" s="14"/>
      <c r="E5" s="58"/>
      <c r="F5" s="15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24" s="2" customFormat="1" ht="16.5" customHeight="1" thickBot="1">
      <c r="A6" s="7" t="s">
        <v>13</v>
      </c>
      <c r="B6" s="59"/>
      <c r="C6" s="16"/>
      <c r="D6" s="16"/>
      <c r="E6" s="60"/>
      <c r="F6" s="17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24" s="2" customFormat="1" ht="16.5" customHeight="1" thickBot="1">
      <c r="A7" s="7" t="s">
        <v>15</v>
      </c>
      <c r="B7" s="18" t="str">
        <f ca="1">YEAR(TODAY())&amp;"-"&amp;IF(LEN(MONTH(TODAY()))&gt;1,MONTH(TODAY()),"0"&amp;MONTH(TODAY()))&amp;"-"&amp;DAY(TODAY())</f>
        <v>2026-05-18</v>
      </c>
      <c r="C7" s="3"/>
      <c r="D7" s="3"/>
      <c r="P7" s="55"/>
      <c r="Q7" s="56"/>
      <c r="R7" s="55"/>
      <c r="S7" s="56"/>
    </row>
    <row r="8" spans="1:24" ht="71.400000000000006" customHeight="1">
      <c r="A8" s="61"/>
      <c r="B8" s="20"/>
      <c r="C8" s="205" t="s">
        <v>40</v>
      </c>
      <c r="D8" s="24" t="s">
        <v>77</v>
      </c>
      <c r="E8" s="24" t="s">
        <v>41</v>
      </c>
      <c r="F8" s="24" t="s">
        <v>42</v>
      </c>
      <c r="G8" s="24" t="s">
        <v>43</v>
      </c>
      <c r="H8" s="24" t="s">
        <v>44</v>
      </c>
      <c r="I8" s="24" t="s">
        <v>45</v>
      </c>
      <c r="J8" s="24" t="s">
        <v>47</v>
      </c>
      <c r="K8" s="24" t="s">
        <v>48</v>
      </c>
      <c r="L8" s="153" t="s">
        <v>76</v>
      </c>
      <c r="M8" s="153" t="s">
        <v>88</v>
      </c>
      <c r="N8" s="24" t="s">
        <v>49</v>
      </c>
      <c r="O8" s="23"/>
      <c r="P8" s="172" t="s">
        <v>218</v>
      </c>
      <c r="Q8" s="122"/>
      <c r="R8" s="172" t="s">
        <v>218</v>
      </c>
      <c r="S8" s="123"/>
      <c r="T8" s="2"/>
      <c r="U8" s="2"/>
      <c r="V8" s="2"/>
      <c r="W8" s="2"/>
      <c r="X8" s="2"/>
    </row>
    <row r="9" spans="1:24" ht="20.399999999999999">
      <c r="A9" s="20"/>
      <c r="C9" s="206"/>
      <c r="D9" s="26" t="s">
        <v>78</v>
      </c>
      <c r="E9" s="26" t="s">
        <v>0</v>
      </c>
      <c r="F9" s="26" t="s">
        <v>1</v>
      </c>
      <c r="G9" s="26" t="s">
        <v>5</v>
      </c>
      <c r="H9" s="26" t="s">
        <v>2</v>
      </c>
      <c r="I9" s="26" t="s">
        <v>6</v>
      </c>
      <c r="J9" s="26" t="s">
        <v>4</v>
      </c>
      <c r="K9" s="26" t="s">
        <v>7</v>
      </c>
      <c r="L9" s="26" t="s">
        <v>75</v>
      </c>
      <c r="M9" s="26" t="s">
        <v>90</v>
      </c>
      <c r="N9" s="26" t="s">
        <v>8</v>
      </c>
      <c r="O9" s="27"/>
      <c r="P9" s="157" t="s">
        <v>86</v>
      </c>
      <c r="Q9" s="123"/>
      <c r="R9" s="125" t="s">
        <v>89</v>
      </c>
      <c r="S9" s="123"/>
      <c r="T9" s="2"/>
      <c r="U9" s="2"/>
      <c r="V9" s="2"/>
      <c r="W9" s="2"/>
      <c r="X9" s="2"/>
    </row>
    <row r="10" spans="1:24">
      <c r="A10" s="28" t="s">
        <v>16</v>
      </c>
      <c r="B10" s="20" t="s">
        <v>39</v>
      </c>
      <c r="C10" s="207"/>
      <c r="D10" s="155"/>
      <c r="E10" s="203">
        <v>135</v>
      </c>
      <c r="F10" s="203"/>
      <c r="G10" s="203"/>
      <c r="H10" s="203"/>
      <c r="I10" s="203"/>
      <c r="J10" s="203"/>
      <c r="K10" s="203"/>
      <c r="L10" s="203"/>
      <c r="M10" s="203"/>
      <c r="N10" s="203"/>
      <c r="O10" s="62"/>
      <c r="P10" s="124"/>
      <c r="Q10" s="123"/>
      <c r="R10" s="124"/>
      <c r="S10" s="123"/>
      <c r="T10" s="2"/>
      <c r="U10" s="2"/>
      <c r="V10" s="2"/>
      <c r="W10" s="2"/>
      <c r="X10" s="2"/>
    </row>
    <row r="11" spans="1:24">
      <c r="A11" s="29" t="s">
        <v>17</v>
      </c>
      <c r="B11" s="30" t="s">
        <v>179</v>
      </c>
      <c r="C11" s="31">
        <v>5</v>
      </c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63"/>
      <c r="P11" s="118">
        <v>1832.16</v>
      </c>
      <c r="Q11" s="126">
        <f>SUM(D11:K11)*P11</f>
        <v>0</v>
      </c>
      <c r="R11" s="127">
        <v>2031.3</v>
      </c>
      <c r="S11" s="128">
        <f t="shared" ref="S11:S25" si="0">SUM(L11:N11)*R11</f>
        <v>0</v>
      </c>
      <c r="T11" s="2"/>
      <c r="U11" s="2"/>
      <c r="V11" s="2"/>
      <c r="W11" s="2"/>
      <c r="X11" s="2"/>
    </row>
    <row r="12" spans="1:24">
      <c r="A12" s="29" t="s">
        <v>177</v>
      </c>
      <c r="B12" s="30" t="s">
        <v>180</v>
      </c>
      <c r="C12" s="31">
        <v>20</v>
      </c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63"/>
      <c r="P12" s="118">
        <v>255.97</v>
      </c>
      <c r="Q12" s="126">
        <f t="shared" ref="Q12:Q25" si="1">SUM(D12:K12)*P12</f>
        <v>0</v>
      </c>
      <c r="R12" s="127">
        <v>281.45999999999998</v>
      </c>
      <c r="S12" s="128">
        <f t="shared" si="0"/>
        <v>0</v>
      </c>
      <c r="T12" s="2"/>
      <c r="U12" s="2"/>
      <c r="V12" s="2"/>
      <c r="W12" s="2"/>
      <c r="X12" s="2"/>
    </row>
    <row r="13" spans="1:24">
      <c r="A13" s="35" t="s">
        <v>178</v>
      </c>
      <c r="B13" s="30" t="s">
        <v>181</v>
      </c>
      <c r="C13" s="31">
        <v>25</v>
      </c>
      <c r="D13" s="31"/>
      <c r="E13" s="64"/>
      <c r="F13" s="64"/>
      <c r="G13" s="64"/>
      <c r="H13" s="64"/>
      <c r="I13" s="64"/>
      <c r="J13" s="64"/>
      <c r="K13" s="64"/>
      <c r="L13" s="64"/>
      <c r="M13" s="64"/>
      <c r="N13" s="32"/>
      <c r="O13" s="63"/>
      <c r="P13" s="118">
        <v>350.5</v>
      </c>
      <c r="Q13" s="126">
        <f t="shared" si="1"/>
        <v>0</v>
      </c>
      <c r="R13" s="127">
        <v>361.12</v>
      </c>
      <c r="S13" s="128">
        <f t="shared" si="0"/>
        <v>0</v>
      </c>
      <c r="T13" s="2"/>
      <c r="U13" s="2"/>
      <c r="V13" s="2"/>
      <c r="W13" s="2"/>
      <c r="X13" s="2"/>
    </row>
    <row r="14" spans="1:24">
      <c r="A14" s="29" t="s">
        <v>157</v>
      </c>
      <c r="B14" s="30" t="s">
        <v>182</v>
      </c>
      <c r="C14" s="31">
        <v>30</v>
      </c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63"/>
      <c r="P14" s="118">
        <v>342.53</v>
      </c>
      <c r="Q14" s="126">
        <f t="shared" si="1"/>
        <v>0</v>
      </c>
      <c r="R14" s="127">
        <v>371.74</v>
      </c>
      <c r="S14" s="128">
        <f t="shared" si="0"/>
        <v>0</v>
      </c>
      <c r="T14" s="2"/>
      <c r="U14" s="2"/>
      <c r="V14" s="2"/>
      <c r="W14" s="2"/>
      <c r="X14" s="2"/>
    </row>
    <row r="15" spans="1:24">
      <c r="A15" s="29" t="s">
        <v>51</v>
      </c>
      <c r="B15" s="30" t="s">
        <v>183</v>
      </c>
      <c r="C15" s="31">
        <v>22</v>
      </c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63"/>
      <c r="P15" s="118">
        <v>536.37</v>
      </c>
      <c r="Q15" s="126">
        <f t="shared" si="1"/>
        <v>0</v>
      </c>
      <c r="R15" s="127">
        <v>573.54</v>
      </c>
      <c r="S15" s="128">
        <f t="shared" si="0"/>
        <v>0</v>
      </c>
      <c r="T15" s="2"/>
      <c r="U15" s="2"/>
      <c r="V15" s="2"/>
      <c r="W15" s="2"/>
      <c r="X15" s="2"/>
    </row>
    <row r="16" spans="1:24">
      <c r="A16" s="89" t="s">
        <v>52</v>
      </c>
      <c r="B16" s="30" t="s">
        <v>184</v>
      </c>
      <c r="C16" s="31">
        <v>28</v>
      </c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63"/>
      <c r="P16" s="118">
        <v>353.15</v>
      </c>
      <c r="Q16" s="126">
        <f t="shared" si="1"/>
        <v>0</v>
      </c>
      <c r="R16" s="127">
        <v>382.36</v>
      </c>
      <c r="S16" s="128">
        <f t="shared" si="0"/>
        <v>0</v>
      </c>
      <c r="T16" s="2"/>
      <c r="U16" s="2"/>
      <c r="V16" s="2"/>
      <c r="W16" s="2"/>
      <c r="X16" s="2"/>
    </row>
    <row r="17" spans="1:24">
      <c r="A17" s="29" t="s">
        <v>19</v>
      </c>
      <c r="B17" s="30" t="s">
        <v>185</v>
      </c>
      <c r="C17" s="31">
        <v>4</v>
      </c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63"/>
      <c r="P17" s="118">
        <v>1253.3</v>
      </c>
      <c r="Q17" s="126">
        <f t="shared" si="1"/>
        <v>0</v>
      </c>
      <c r="R17" s="127">
        <v>1396.7</v>
      </c>
      <c r="S17" s="128">
        <f t="shared" si="0"/>
        <v>0</v>
      </c>
      <c r="T17" s="2"/>
      <c r="U17" s="2"/>
      <c r="V17" s="2"/>
      <c r="W17" s="2"/>
      <c r="X17" s="2"/>
    </row>
    <row r="18" spans="1:24">
      <c r="A18" s="29" t="s">
        <v>20</v>
      </c>
      <c r="B18" s="30" t="s">
        <v>186</v>
      </c>
      <c r="C18" s="31">
        <v>4</v>
      </c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63"/>
      <c r="P18" s="118">
        <v>1253.3</v>
      </c>
      <c r="Q18" s="126">
        <f t="shared" si="1"/>
        <v>0</v>
      </c>
      <c r="R18" s="127">
        <v>1396.7</v>
      </c>
      <c r="S18" s="128">
        <f t="shared" si="0"/>
        <v>0</v>
      </c>
      <c r="T18" s="2"/>
      <c r="U18" s="2"/>
      <c r="V18" s="2"/>
      <c r="W18" s="2"/>
      <c r="X18" s="2"/>
    </row>
    <row r="19" spans="1:24">
      <c r="A19" s="87" t="s">
        <v>62</v>
      </c>
      <c r="B19" s="30" t="s">
        <v>187</v>
      </c>
      <c r="C19" s="31">
        <v>2</v>
      </c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63"/>
      <c r="P19" s="118">
        <v>1460.42</v>
      </c>
      <c r="Q19" s="126">
        <f t="shared" si="1"/>
        <v>0</v>
      </c>
      <c r="R19" s="127">
        <v>1646.29</v>
      </c>
      <c r="S19" s="128">
        <f t="shared" si="0"/>
        <v>0</v>
      </c>
      <c r="T19" s="2"/>
      <c r="U19" s="2"/>
      <c r="V19" s="2"/>
      <c r="W19" s="2"/>
      <c r="X19" s="2"/>
    </row>
    <row r="20" spans="1:24">
      <c r="A20" s="87" t="s">
        <v>63</v>
      </c>
      <c r="B20" s="30" t="s">
        <v>188</v>
      </c>
      <c r="C20" s="31">
        <v>2</v>
      </c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63"/>
      <c r="P20" s="118">
        <v>1460.42</v>
      </c>
      <c r="Q20" s="126">
        <f t="shared" si="1"/>
        <v>0</v>
      </c>
      <c r="R20" s="127">
        <v>1646.29</v>
      </c>
      <c r="S20" s="128">
        <f t="shared" si="0"/>
        <v>0</v>
      </c>
      <c r="T20" s="2"/>
      <c r="U20" s="2"/>
      <c r="V20" s="2"/>
      <c r="W20" s="2"/>
      <c r="X20" s="2"/>
    </row>
    <row r="21" spans="1:24">
      <c r="A21" s="29" t="s">
        <v>100</v>
      </c>
      <c r="B21" s="30" t="s">
        <v>189</v>
      </c>
      <c r="C21" s="31">
        <v>16</v>
      </c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63"/>
      <c r="P21" s="118">
        <v>602.75</v>
      </c>
      <c r="Q21" s="126">
        <f t="shared" si="1"/>
        <v>0</v>
      </c>
      <c r="R21" s="127">
        <v>647.89</v>
      </c>
      <c r="S21" s="128">
        <f t="shared" si="0"/>
        <v>0</v>
      </c>
      <c r="T21" s="2"/>
      <c r="U21" s="2"/>
      <c r="V21" s="2"/>
      <c r="W21" s="2"/>
      <c r="X21" s="2"/>
    </row>
    <row r="22" spans="1:24">
      <c r="A22" s="166" t="s">
        <v>99</v>
      </c>
      <c r="B22" s="30" t="s">
        <v>190</v>
      </c>
      <c r="C22" s="31">
        <v>12</v>
      </c>
      <c r="D22" s="31"/>
      <c r="E22" s="32"/>
      <c r="F22" s="32"/>
      <c r="G22" s="32"/>
      <c r="H22" s="32"/>
      <c r="I22" s="32"/>
      <c r="J22" s="32"/>
      <c r="K22" s="65"/>
      <c r="L22" s="32"/>
      <c r="M22" s="65"/>
      <c r="N22" s="65"/>
      <c r="O22" s="66"/>
      <c r="P22" s="118">
        <v>653.20000000000005</v>
      </c>
      <c r="Q22" s="126">
        <f t="shared" si="1"/>
        <v>0</v>
      </c>
      <c r="R22" s="129"/>
      <c r="S22" s="128">
        <f t="shared" si="0"/>
        <v>0</v>
      </c>
      <c r="T22" s="2"/>
      <c r="U22" s="2"/>
      <c r="V22" s="2"/>
      <c r="W22" s="2"/>
      <c r="X22" s="2"/>
    </row>
    <row r="23" spans="1:24">
      <c r="A23" s="29" t="s">
        <v>94</v>
      </c>
      <c r="B23" s="30" t="s">
        <v>191</v>
      </c>
      <c r="C23" s="31">
        <v>1</v>
      </c>
      <c r="D23" s="31"/>
      <c r="E23" s="32"/>
      <c r="F23" s="32"/>
      <c r="G23" s="32"/>
      <c r="H23" s="32"/>
      <c r="I23" s="32"/>
      <c r="J23" s="32"/>
      <c r="K23" s="65"/>
      <c r="L23" s="32"/>
      <c r="M23" s="65"/>
      <c r="N23" s="65"/>
      <c r="O23" s="66"/>
      <c r="P23" s="118">
        <v>8072.11</v>
      </c>
      <c r="Q23" s="126">
        <f t="shared" si="1"/>
        <v>0</v>
      </c>
      <c r="R23" s="129"/>
      <c r="S23" s="128">
        <f t="shared" si="0"/>
        <v>0</v>
      </c>
      <c r="T23" s="2"/>
      <c r="U23" s="2"/>
      <c r="V23" s="2"/>
      <c r="W23" s="2"/>
      <c r="X23" s="2"/>
    </row>
    <row r="24" spans="1:24">
      <c r="A24" s="29" t="s">
        <v>93</v>
      </c>
      <c r="B24" s="30" t="s">
        <v>192</v>
      </c>
      <c r="C24" s="31">
        <v>1</v>
      </c>
      <c r="D24" s="31"/>
      <c r="E24" s="32"/>
      <c r="F24" s="32"/>
      <c r="G24" s="32"/>
      <c r="H24" s="32"/>
      <c r="I24" s="32"/>
      <c r="J24" s="32"/>
      <c r="K24" s="65"/>
      <c r="L24" s="32"/>
      <c r="M24" s="65"/>
      <c r="N24" s="65"/>
      <c r="O24" s="66"/>
      <c r="P24" s="118">
        <v>8072.11</v>
      </c>
      <c r="Q24" s="126">
        <f t="shared" si="1"/>
        <v>0</v>
      </c>
      <c r="R24" s="129"/>
      <c r="S24" s="128">
        <f t="shared" si="0"/>
        <v>0</v>
      </c>
      <c r="T24" s="2"/>
      <c r="U24" s="2"/>
      <c r="V24" s="2"/>
      <c r="W24" s="2"/>
      <c r="X24" s="2"/>
    </row>
    <row r="25" spans="1:24">
      <c r="A25" s="29" t="s">
        <v>24</v>
      </c>
      <c r="B25" s="30" t="s">
        <v>193</v>
      </c>
      <c r="C25" s="31">
        <v>50</v>
      </c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63"/>
      <c r="P25" s="118">
        <v>220.39</v>
      </c>
      <c r="Q25" s="126">
        <f t="shared" si="1"/>
        <v>0</v>
      </c>
      <c r="R25" s="127">
        <v>236.32</v>
      </c>
      <c r="S25" s="128">
        <f t="shared" si="0"/>
        <v>0</v>
      </c>
      <c r="T25" s="2"/>
      <c r="U25" s="2"/>
      <c r="V25" s="2"/>
      <c r="W25" s="2"/>
      <c r="X25" s="2"/>
    </row>
    <row r="26" spans="1:24">
      <c r="A26" s="28" t="s">
        <v>25</v>
      </c>
      <c r="B26" s="28"/>
      <c r="C26" s="67"/>
      <c r="D26" s="67"/>
      <c r="E26" s="208">
        <v>90</v>
      </c>
      <c r="F26" s="208"/>
      <c r="G26" s="208"/>
      <c r="H26" s="208"/>
      <c r="I26" s="208"/>
      <c r="J26" s="208"/>
      <c r="K26" s="208"/>
      <c r="L26" s="208"/>
      <c r="M26" s="208"/>
      <c r="N26" s="208"/>
      <c r="O26" s="68"/>
      <c r="P26" s="130"/>
      <c r="Q26" s="126"/>
      <c r="R26" s="132"/>
      <c r="S26" s="128"/>
      <c r="T26" s="2"/>
      <c r="U26" s="2"/>
      <c r="V26" s="2"/>
      <c r="W26" s="2"/>
      <c r="X26" s="2"/>
    </row>
    <row r="27" spans="1:24">
      <c r="A27" s="29" t="s">
        <v>26</v>
      </c>
      <c r="B27" s="30" t="s">
        <v>169</v>
      </c>
      <c r="C27" s="31">
        <v>2</v>
      </c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63"/>
      <c r="P27" s="118">
        <v>1970.23</v>
      </c>
      <c r="Q27" s="126">
        <f>SUM(D27:K27)*P27</f>
        <v>0</v>
      </c>
      <c r="R27" s="127">
        <v>2124.2399999999998</v>
      </c>
      <c r="S27" s="128">
        <f t="shared" ref="S27:S33" si="2">SUM(L27:N27)*R27</f>
        <v>0</v>
      </c>
      <c r="T27" s="2"/>
      <c r="U27" s="2"/>
      <c r="V27" s="2"/>
      <c r="W27" s="2"/>
      <c r="X27" s="2"/>
    </row>
    <row r="28" spans="1:24">
      <c r="A28" s="29" t="s">
        <v>27</v>
      </c>
      <c r="B28" s="30" t="s">
        <v>170</v>
      </c>
      <c r="C28" s="31">
        <v>2</v>
      </c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63"/>
      <c r="P28" s="118">
        <v>776.41</v>
      </c>
      <c r="Q28" s="126">
        <f t="shared" ref="Q28:Q33" si="3">SUM(D28:K28)*P28</f>
        <v>0</v>
      </c>
      <c r="R28" s="127">
        <v>839.07</v>
      </c>
      <c r="S28" s="128">
        <f t="shared" si="2"/>
        <v>0</v>
      </c>
      <c r="T28" s="2"/>
      <c r="U28" s="2"/>
      <c r="V28" s="2"/>
      <c r="W28" s="2"/>
      <c r="X28" s="2"/>
    </row>
    <row r="29" spans="1:24" ht="17.25" customHeight="1">
      <c r="A29" s="29" t="s">
        <v>28</v>
      </c>
      <c r="B29" s="30" t="s">
        <v>171</v>
      </c>
      <c r="C29" s="31">
        <v>24</v>
      </c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63"/>
      <c r="P29" s="118">
        <v>302.7</v>
      </c>
      <c r="Q29" s="126">
        <f t="shared" si="3"/>
        <v>0</v>
      </c>
      <c r="R29" s="127">
        <v>323.95</v>
      </c>
      <c r="S29" s="128">
        <f t="shared" si="2"/>
        <v>0</v>
      </c>
      <c r="T29" s="2"/>
      <c r="U29" s="2"/>
      <c r="V29" s="2"/>
      <c r="W29" s="2"/>
      <c r="X29" s="2"/>
    </row>
    <row r="30" spans="1:24">
      <c r="A30" s="29" t="s">
        <v>29</v>
      </c>
      <c r="B30" s="30" t="s">
        <v>172</v>
      </c>
      <c r="C30" s="31">
        <v>20</v>
      </c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63"/>
      <c r="P30" s="118">
        <v>339.88</v>
      </c>
      <c r="Q30" s="126">
        <f t="shared" si="3"/>
        <v>0</v>
      </c>
      <c r="R30" s="127">
        <v>363.78</v>
      </c>
      <c r="S30" s="128">
        <f t="shared" si="2"/>
        <v>0</v>
      </c>
      <c r="T30" s="2"/>
      <c r="U30" s="2"/>
      <c r="V30" s="2"/>
      <c r="W30" s="2"/>
      <c r="X30" s="2"/>
    </row>
    <row r="31" spans="1:24">
      <c r="A31" s="29" t="s">
        <v>30</v>
      </c>
      <c r="B31" s="30" t="s">
        <v>173</v>
      </c>
      <c r="C31" s="31">
        <v>6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63"/>
      <c r="P31" s="118">
        <v>1274.54</v>
      </c>
      <c r="Q31" s="126">
        <f t="shared" si="3"/>
        <v>0</v>
      </c>
      <c r="R31" s="127">
        <v>1380.76</v>
      </c>
      <c r="S31" s="128">
        <f t="shared" si="2"/>
        <v>0</v>
      </c>
      <c r="T31" s="2"/>
      <c r="U31" s="2"/>
      <c r="V31" s="2"/>
      <c r="W31" s="2"/>
      <c r="X31" s="2"/>
    </row>
    <row r="32" spans="1:24">
      <c r="A32" s="29" t="s">
        <v>168</v>
      </c>
      <c r="B32" s="30" t="s">
        <v>174</v>
      </c>
      <c r="C32" s="31">
        <v>12</v>
      </c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63"/>
      <c r="P32" s="118">
        <v>1274.54</v>
      </c>
      <c r="Q32" s="126">
        <f t="shared" si="3"/>
        <v>0</v>
      </c>
      <c r="R32" s="127">
        <v>1380.76</v>
      </c>
      <c r="S32" s="128">
        <f t="shared" si="2"/>
        <v>0</v>
      </c>
      <c r="T32" s="2"/>
      <c r="U32" s="2"/>
      <c r="V32" s="2"/>
      <c r="W32" s="2"/>
      <c r="X32" s="2"/>
    </row>
    <row r="33" spans="1:24">
      <c r="A33" s="29" t="s">
        <v>31</v>
      </c>
      <c r="B33" s="30" t="s">
        <v>175</v>
      </c>
      <c r="C33" s="31">
        <v>50</v>
      </c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63"/>
      <c r="P33" s="118">
        <v>302.7</v>
      </c>
      <c r="Q33" s="126">
        <f t="shared" si="3"/>
        <v>0</v>
      </c>
      <c r="R33" s="127">
        <v>329.26</v>
      </c>
      <c r="S33" s="128">
        <f t="shared" si="2"/>
        <v>0</v>
      </c>
      <c r="T33" s="2"/>
      <c r="U33" s="2"/>
      <c r="V33" s="2"/>
      <c r="W33" s="2"/>
      <c r="X33" s="2"/>
    </row>
    <row r="34" spans="1:24">
      <c r="A34" s="54" t="s">
        <v>25</v>
      </c>
      <c r="B34" s="54"/>
      <c r="C34" s="67"/>
      <c r="D34" s="67"/>
      <c r="E34" s="208">
        <v>100</v>
      </c>
      <c r="F34" s="208"/>
      <c r="G34" s="208"/>
      <c r="H34" s="208"/>
      <c r="I34" s="208"/>
      <c r="J34" s="208"/>
      <c r="K34" s="208"/>
      <c r="L34" s="208"/>
      <c r="M34" s="208"/>
      <c r="N34" s="208"/>
      <c r="O34" s="68"/>
      <c r="P34" s="130"/>
      <c r="Q34" s="126"/>
      <c r="R34" s="132"/>
      <c r="S34" s="128"/>
      <c r="T34" s="2"/>
      <c r="U34" s="2"/>
      <c r="V34" s="2"/>
      <c r="W34" s="2"/>
      <c r="X34" s="2"/>
    </row>
    <row r="35" spans="1:24">
      <c r="A35" s="29" t="s">
        <v>26</v>
      </c>
      <c r="B35" s="30" t="s">
        <v>194</v>
      </c>
      <c r="C35" s="31">
        <v>2</v>
      </c>
      <c r="D35" s="31"/>
      <c r="E35" s="32"/>
      <c r="F35" s="32"/>
      <c r="G35" s="32"/>
      <c r="H35" s="32"/>
      <c r="I35" s="32"/>
      <c r="J35" s="32"/>
      <c r="K35" s="65"/>
      <c r="L35" s="32"/>
      <c r="M35" s="65"/>
      <c r="N35" s="65"/>
      <c r="O35" s="70"/>
      <c r="P35" s="118">
        <v>2081.7600000000002</v>
      </c>
      <c r="Q35" s="126">
        <f>SUM(D35:K35)*P35</f>
        <v>0</v>
      </c>
      <c r="R35" s="118">
        <v>2389.77</v>
      </c>
      <c r="S35" s="128">
        <f t="shared" ref="S35:S40" si="4">SUM(L35:N35)*R35</f>
        <v>0</v>
      </c>
      <c r="T35" s="2"/>
      <c r="U35" s="2"/>
      <c r="V35" s="2"/>
      <c r="W35" s="2"/>
      <c r="X35" s="2"/>
    </row>
    <row r="36" spans="1:24">
      <c r="A36" s="29" t="s">
        <v>27</v>
      </c>
      <c r="B36" s="30" t="s">
        <v>195</v>
      </c>
      <c r="C36" s="31">
        <v>2</v>
      </c>
      <c r="D36" s="31"/>
      <c r="E36" s="32"/>
      <c r="F36" s="32"/>
      <c r="G36" s="32"/>
      <c r="H36" s="32"/>
      <c r="I36" s="32"/>
      <c r="J36" s="32"/>
      <c r="K36" s="65"/>
      <c r="L36" s="32"/>
      <c r="M36" s="65"/>
      <c r="N36" s="65"/>
      <c r="O36" s="70"/>
      <c r="P36" s="118">
        <v>801.9</v>
      </c>
      <c r="Q36" s="126">
        <f t="shared" ref="Q36:Q40" si="5">SUM(D36:K36)*P36</f>
        <v>0</v>
      </c>
      <c r="R36" s="118">
        <v>918.73</v>
      </c>
      <c r="S36" s="128">
        <f t="shared" si="4"/>
        <v>0</v>
      </c>
      <c r="T36" s="2"/>
      <c r="U36" s="2"/>
      <c r="V36" s="2"/>
      <c r="W36" s="2"/>
      <c r="X36" s="2"/>
    </row>
    <row r="37" spans="1:24">
      <c r="A37" s="29" t="s">
        <v>28</v>
      </c>
      <c r="B37" s="30" t="s">
        <v>196</v>
      </c>
      <c r="C37" s="31">
        <v>27</v>
      </c>
      <c r="D37" s="31"/>
      <c r="E37" s="32"/>
      <c r="F37" s="32"/>
      <c r="G37" s="32"/>
      <c r="H37" s="32"/>
      <c r="I37" s="32"/>
      <c r="J37" s="32"/>
      <c r="K37" s="65"/>
      <c r="L37" s="32"/>
      <c r="M37" s="65"/>
      <c r="N37" s="65"/>
      <c r="O37" s="70"/>
      <c r="P37" s="118">
        <v>323.95</v>
      </c>
      <c r="Q37" s="126">
        <f t="shared" si="5"/>
        <v>0</v>
      </c>
      <c r="R37" s="118">
        <v>371.74</v>
      </c>
      <c r="S37" s="128">
        <f t="shared" si="4"/>
        <v>0</v>
      </c>
      <c r="T37" s="2"/>
      <c r="U37" s="2"/>
      <c r="V37" s="2"/>
      <c r="W37" s="2"/>
      <c r="X37" s="2"/>
    </row>
    <row r="38" spans="1:24">
      <c r="A38" s="29" t="s">
        <v>29</v>
      </c>
      <c r="B38" s="30" t="s">
        <v>197</v>
      </c>
      <c r="C38" s="31">
        <v>16</v>
      </c>
      <c r="D38" s="31"/>
      <c r="E38" s="32"/>
      <c r="F38" s="32"/>
      <c r="G38" s="32"/>
      <c r="H38" s="32"/>
      <c r="I38" s="32"/>
      <c r="J38" s="32"/>
      <c r="K38" s="65"/>
      <c r="L38" s="32"/>
      <c r="M38" s="65"/>
      <c r="N38" s="65"/>
      <c r="O38" s="70"/>
      <c r="P38" s="118">
        <v>354.75</v>
      </c>
      <c r="Q38" s="126">
        <f t="shared" si="5"/>
        <v>0</v>
      </c>
      <c r="R38" s="118">
        <v>403.61</v>
      </c>
      <c r="S38" s="128">
        <f t="shared" si="4"/>
        <v>0</v>
      </c>
      <c r="T38" s="2"/>
      <c r="U38" s="2"/>
      <c r="V38" s="2"/>
      <c r="W38" s="2"/>
      <c r="X38" s="2"/>
    </row>
    <row r="39" spans="1:24">
      <c r="A39" s="29" t="s">
        <v>30</v>
      </c>
      <c r="B39" s="30" t="s">
        <v>198</v>
      </c>
      <c r="C39" s="31">
        <v>6</v>
      </c>
      <c r="D39" s="31"/>
      <c r="E39" s="71"/>
      <c r="F39" s="71"/>
      <c r="G39" s="72"/>
      <c r="H39" s="72"/>
      <c r="I39" s="32"/>
      <c r="J39" s="72"/>
      <c r="K39" s="73"/>
      <c r="L39" s="32"/>
      <c r="M39" s="73"/>
      <c r="N39" s="74"/>
      <c r="O39" s="75"/>
      <c r="P39" s="118">
        <v>1301.0999999999999</v>
      </c>
      <c r="Q39" s="126">
        <f t="shared" si="5"/>
        <v>0</v>
      </c>
      <c r="R39" s="118">
        <v>1449.76</v>
      </c>
      <c r="S39" s="128">
        <f t="shared" si="4"/>
        <v>0</v>
      </c>
      <c r="T39" s="2"/>
      <c r="U39" s="2"/>
      <c r="V39" s="2"/>
      <c r="W39" s="2"/>
      <c r="X39" s="2"/>
    </row>
    <row r="40" spans="1:24">
      <c r="A40" s="29" t="s">
        <v>31</v>
      </c>
      <c r="B40" s="30" t="s">
        <v>199</v>
      </c>
      <c r="C40" s="31">
        <v>50</v>
      </c>
      <c r="D40" s="31"/>
      <c r="E40" s="32"/>
      <c r="F40" s="32"/>
      <c r="G40" s="32"/>
      <c r="H40" s="32"/>
      <c r="I40" s="32"/>
      <c r="J40" s="32"/>
      <c r="K40" s="65"/>
      <c r="L40" s="32"/>
      <c r="M40" s="65"/>
      <c r="N40" s="65"/>
      <c r="O40" s="70"/>
      <c r="P40" s="118">
        <v>308</v>
      </c>
      <c r="Q40" s="126">
        <f t="shared" si="5"/>
        <v>0</v>
      </c>
      <c r="R40" s="118">
        <v>350.5</v>
      </c>
      <c r="S40" s="128">
        <f t="shared" si="4"/>
        <v>0</v>
      </c>
      <c r="T40" s="2"/>
      <c r="U40" s="2"/>
      <c r="V40" s="2"/>
      <c r="W40" s="2"/>
      <c r="X40" s="2"/>
    </row>
    <row r="41" spans="1:24" ht="10.199999999999999" customHeight="1">
      <c r="C41" s="76"/>
      <c r="D41" s="76"/>
      <c r="F41" s="173"/>
      <c r="G41" s="173"/>
      <c r="H41" s="173"/>
      <c r="I41" s="173"/>
      <c r="J41" s="190"/>
      <c r="P41" s="130"/>
      <c r="Q41" s="133"/>
      <c r="R41" s="130"/>
      <c r="S41" s="123"/>
      <c r="T41" s="2"/>
      <c r="U41" s="2"/>
      <c r="V41" s="2"/>
      <c r="W41" s="2"/>
      <c r="X41" s="2"/>
    </row>
    <row r="42" spans="1:24" s="2" customFormat="1" ht="12.6">
      <c r="A42" s="28" t="s">
        <v>32</v>
      </c>
      <c r="B42" s="28"/>
      <c r="C42" s="37"/>
      <c r="D42" s="37"/>
      <c r="E42" s="28"/>
      <c r="F42" s="174"/>
      <c r="G42" s="174"/>
      <c r="H42" s="174"/>
      <c r="I42" s="175"/>
      <c r="J42" s="191"/>
      <c r="K42" s="86"/>
      <c r="L42" s="86"/>
      <c r="M42" s="86"/>
      <c r="N42" s="86"/>
      <c r="O42" s="86"/>
      <c r="Q42" s="191"/>
      <c r="R42" s="135"/>
      <c r="S42" s="134"/>
    </row>
    <row r="43" spans="1:24" s="2" customFormat="1" ht="12.6">
      <c r="A43" s="98" t="s">
        <v>60</v>
      </c>
      <c r="B43" s="96" t="s">
        <v>146</v>
      </c>
      <c r="C43" s="31">
        <v>1</v>
      </c>
      <c r="D43" s="31"/>
      <c r="E43" s="32"/>
      <c r="F43" s="176"/>
      <c r="G43" s="176"/>
      <c r="H43" s="176"/>
      <c r="I43" s="176"/>
      <c r="J43" s="176"/>
      <c r="K43" s="80"/>
      <c r="L43" s="80"/>
      <c r="M43" s="80"/>
      <c r="N43" s="80"/>
      <c r="O43" s="168"/>
      <c r="P43" s="168"/>
      <c r="Q43" s="194"/>
      <c r="R43" s="121">
        <v>1061.42</v>
      </c>
      <c r="S43" s="131">
        <f>SUM(E43:J43)*R43</f>
        <v>0</v>
      </c>
    </row>
    <row r="44" spans="1:24" s="2" customFormat="1" ht="12.6">
      <c r="A44" s="98" t="s">
        <v>37</v>
      </c>
      <c r="B44" s="30" t="s">
        <v>147</v>
      </c>
      <c r="C44" s="31">
        <v>50</v>
      </c>
      <c r="D44" s="31"/>
      <c r="E44" s="32"/>
      <c r="F44" s="192"/>
      <c r="G44" s="193"/>
      <c r="H44" s="193"/>
      <c r="I44" s="185"/>
      <c r="J44" s="185"/>
      <c r="K44" s="53"/>
      <c r="L44" s="53"/>
      <c r="M44" s="53"/>
      <c r="P44" s="130"/>
      <c r="Q44" s="133"/>
      <c r="R44" s="94">
        <v>389.46</v>
      </c>
      <c r="S44" s="131">
        <f t="shared" ref="S44:S57" si="6">E44*R44</f>
        <v>0</v>
      </c>
    </row>
    <row r="45" spans="1:24" s="2" customFormat="1" ht="12.6">
      <c r="A45" s="98" t="s">
        <v>87</v>
      </c>
      <c r="B45" s="30" t="s">
        <v>148</v>
      </c>
      <c r="C45" s="31">
        <v>100</v>
      </c>
      <c r="D45" s="31"/>
      <c r="E45" s="32"/>
      <c r="F45" s="77"/>
      <c r="G45" s="77"/>
      <c r="H45" s="78"/>
      <c r="K45" s="53"/>
      <c r="L45" s="53"/>
      <c r="M45" s="53"/>
      <c r="P45" s="130"/>
      <c r="Q45" s="133"/>
      <c r="R45" s="94"/>
      <c r="S45" s="131">
        <f t="shared" si="6"/>
        <v>0</v>
      </c>
    </row>
    <row r="46" spans="1:24" s="2" customFormat="1" ht="13.2">
      <c r="A46" s="98" t="s">
        <v>107</v>
      </c>
      <c r="B46" s="30" t="s">
        <v>150</v>
      </c>
      <c r="C46" s="31">
        <v>100</v>
      </c>
      <c r="D46" s="31"/>
      <c r="E46" s="32"/>
      <c r="F46" s="77"/>
      <c r="G46" s="104"/>
      <c r="H46" s="105"/>
      <c r="I46" s="105"/>
      <c r="J46" s="105"/>
      <c r="K46" s="105"/>
      <c r="L46" s="105"/>
      <c r="M46" s="105"/>
      <c r="P46" s="130"/>
      <c r="Q46" s="133"/>
      <c r="R46" s="94"/>
      <c r="S46" s="131">
        <f t="shared" si="6"/>
        <v>0</v>
      </c>
    </row>
    <row r="47" spans="1:24" s="2" customFormat="1" ht="13.2">
      <c r="A47" s="98" t="s">
        <v>106</v>
      </c>
      <c r="B47" s="30" t="s">
        <v>176</v>
      </c>
      <c r="C47" s="31">
        <v>100</v>
      </c>
      <c r="D47" s="31"/>
      <c r="E47" s="32"/>
      <c r="F47" s="77"/>
      <c r="G47" s="105"/>
      <c r="H47" s="102"/>
      <c r="I47" s="105"/>
      <c r="J47" s="102" t="s">
        <v>220</v>
      </c>
      <c r="K47" s="179">
        <f>SUM(Q11:Q40)+SUM(S11:S57)</f>
        <v>0</v>
      </c>
      <c r="L47" s="151"/>
      <c r="M47" s="151"/>
      <c r="P47" s="130"/>
      <c r="Q47" s="133"/>
      <c r="R47" s="94"/>
      <c r="S47" s="131">
        <f t="shared" si="6"/>
        <v>0</v>
      </c>
    </row>
    <row r="48" spans="1:24" s="2" customFormat="1" ht="13.2">
      <c r="A48" s="98" t="s">
        <v>36</v>
      </c>
      <c r="B48" s="30" t="s">
        <v>152</v>
      </c>
      <c r="C48" s="31">
        <v>100</v>
      </c>
      <c r="D48" s="31"/>
      <c r="E48" s="32"/>
      <c r="F48" s="77"/>
      <c r="G48" s="105"/>
      <c r="H48" s="107"/>
      <c r="I48" s="105"/>
      <c r="J48" s="107" t="s">
        <v>66</v>
      </c>
      <c r="K48" s="180">
        <v>0</v>
      </c>
      <c r="L48" s="152"/>
      <c r="M48" s="152"/>
      <c r="P48" s="130"/>
      <c r="Q48" s="133"/>
      <c r="R48" s="94">
        <v>257.02</v>
      </c>
      <c r="S48" s="131">
        <f t="shared" si="6"/>
        <v>0</v>
      </c>
    </row>
    <row r="49" spans="1:24" s="2" customFormat="1" ht="13.2">
      <c r="A49" s="98" t="s">
        <v>97</v>
      </c>
      <c r="B49" s="30" t="s">
        <v>153</v>
      </c>
      <c r="C49" s="31">
        <v>100</v>
      </c>
      <c r="D49" s="31"/>
      <c r="E49" s="32"/>
      <c r="F49" s="77"/>
      <c r="G49" s="105"/>
      <c r="H49" s="102"/>
      <c r="I49" s="105"/>
      <c r="J49" s="102" t="s">
        <v>221</v>
      </c>
      <c r="K49" s="179">
        <f>K47-(K47*K48)</f>
        <v>0</v>
      </c>
      <c r="L49" s="151"/>
      <c r="M49" s="151"/>
      <c r="P49" s="130"/>
      <c r="Q49" s="133"/>
      <c r="R49" s="94">
        <v>498.13</v>
      </c>
      <c r="S49" s="131">
        <f t="shared" si="6"/>
        <v>0</v>
      </c>
    </row>
    <row r="50" spans="1:24" s="2" customFormat="1" ht="13.2">
      <c r="A50" s="98" t="s">
        <v>98</v>
      </c>
      <c r="B50" s="30" t="s">
        <v>154</v>
      </c>
      <c r="C50" s="31">
        <v>100</v>
      </c>
      <c r="D50" s="31"/>
      <c r="E50" s="32"/>
      <c r="F50" s="77"/>
      <c r="G50" s="105"/>
      <c r="H50" s="102"/>
      <c r="I50" s="109"/>
      <c r="J50" s="102"/>
      <c r="K50" s="181"/>
      <c r="L50" s="141"/>
      <c r="M50" s="141"/>
      <c r="P50" s="130"/>
      <c r="Q50" s="133"/>
      <c r="R50" s="94">
        <v>1213.32</v>
      </c>
      <c r="S50" s="131">
        <f t="shared" si="6"/>
        <v>0</v>
      </c>
    </row>
    <row r="51" spans="1:24" s="2" customFormat="1" ht="13.2">
      <c r="A51" s="98" t="s">
        <v>108</v>
      </c>
      <c r="B51" s="99" t="s">
        <v>61</v>
      </c>
      <c r="C51" s="31"/>
      <c r="D51" s="31"/>
      <c r="E51" s="32"/>
      <c r="F51" s="77"/>
      <c r="G51" s="105"/>
      <c r="H51" s="105"/>
      <c r="I51" s="109"/>
      <c r="J51" s="102"/>
      <c r="K51" s="148"/>
      <c r="L51" s="141"/>
      <c r="M51" s="141"/>
      <c r="P51" s="130"/>
      <c r="Q51" s="133"/>
      <c r="R51" s="94"/>
      <c r="S51" s="131">
        <f t="shared" si="6"/>
        <v>0</v>
      </c>
    </row>
    <row r="52" spans="1:24" s="2" customFormat="1" ht="13.2">
      <c r="A52" s="165" t="s">
        <v>35</v>
      </c>
      <c r="B52" s="30" t="s">
        <v>155</v>
      </c>
      <c r="C52" s="31"/>
      <c r="D52" s="31"/>
      <c r="E52" s="32"/>
      <c r="F52" s="77"/>
      <c r="G52" s="105"/>
      <c r="H52" s="105"/>
      <c r="I52" s="109"/>
      <c r="J52" s="102"/>
      <c r="K52" s="148"/>
      <c r="L52" s="141"/>
      <c r="M52" s="141"/>
      <c r="P52" s="130"/>
      <c r="Q52" s="133"/>
      <c r="R52" s="94"/>
      <c r="S52" s="131">
        <f t="shared" si="6"/>
        <v>0</v>
      </c>
    </row>
    <row r="53" spans="1:24" s="2" customFormat="1" ht="13.2">
      <c r="A53" s="98" t="s">
        <v>101</v>
      </c>
      <c r="B53" s="30"/>
      <c r="C53" s="31"/>
      <c r="D53" s="31"/>
      <c r="E53" s="32"/>
      <c r="F53" s="77"/>
      <c r="G53" s="105"/>
      <c r="H53" s="105"/>
      <c r="I53" s="109"/>
      <c r="J53" s="102"/>
      <c r="K53" s="148"/>
      <c r="L53" s="141"/>
      <c r="M53" s="141"/>
      <c r="P53" s="130"/>
      <c r="Q53" s="133"/>
      <c r="R53" s="94">
        <v>17.25</v>
      </c>
      <c r="S53" s="131">
        <f t="shared" si="6"/>
        <v>0</v>
      </c>
    </row>
    <row r="54" spans="1:24" s="2" customFormat="1" ht="13.2">
      <c r="A54" s="98" t="s">
        <v>102</v>
      </c>
      <c r="B54" s="30"/>
      <c r="C54" s="31"/>
      <c r="D54" s="31"/>
      <c r="E54" s="32"/>
      <c r="F54" s="77"/>
      <c r="G54" s="105"/>
      <c r="H54" s="105"/>
      <c r="I54" s="109"/>
      <c r="J54" s="102"/>
      <c r="K54" s="148"/>
      <c r="L54" s="141"/>
      <c r="M54" s="141"/>
      <c r="P54" s="130"/>
      <c r="Q54" s="133"/>
      <c r="R54" s="94">
        <v>26.45</v>
      </c>
      <c r="S54" s="131">
        <f t="shared" si="6"/>
        <v>0</v>
      </c>
    </row>
    <row r="55" spans="1:24" s="2" customFormat="1" ht="13.2">
      <c r="A55" s="98" t="s">
        <v>103</v>
      </c>
      <c r="B55" s="30"/>
      <c r="C55" s="31">
        <v>100</v>
      </c>
      <c r="D55" s="31"/>
      <c r="E55" s="32"/>
      <c r="F55" s="77"/>
      <c r="G55" s="105"/>
      <c r="H55" s="105"/>
      <c r="I55" s="110"/>
      <c r="J55" s="102"/>
      <c r="K55" s="150"/>
      <c r="L55" s="150"/>
      <c r="M55" s="150"/>
      <c r="P55" s="130"/>
      <c r="Q55" s="133"/>
      <c r="R55" s="94">
        <v>28.75</v>
      </c>
      <c r="S55" s="131">
        <f t="shared" si="6"/>
        <v>0</v>
      </c>
    </row>
    <row r="56" spans="1:24" s="2" customFormat="1" ht="12.6">
      <c r="A56" s="98" t="s">
        <v>104</v>
      </c>
      <c r="B56" s="30"/>
      <c r="C56" s="31">
        <v>100</v>
      </c>
      <c r="D56" s="31"/>
      <c r="E56" s="32"/>
      <c r="F56" s="40"/>
      <c r="G56" s="40"/>
      <c r="H56" s="40"/>
      <c r="I56" s="40"/>
      <c r="J56" s="44"/>
      <c r="K56" s="44"/>
      <c r="L56" s="53"/>
      <c r="M56" s="53"/>
      <c r="N56" s="53"/>
      <c r="Q56" s="69"/>
      <c r="R56" s="94">
        <v>30.48</v>
      </c>
      <c r="S56" s="131">
        <f t="shared" si="6"/>
        <v>0</v>
      </c>
    </row>
    <row r="57" spans="1:24" s="92" customFormat="1" ht="12.6">
      <c r="A57" s="98" t="s">
        <v>105</v>
      </c>
      <c r="B57" s="30"/>
      <c r="C57" s="31">
        <v>1</v>
      </c>
      <c r="D57" s="100"/>
      <c r="E57" s="93"/>
      <c r="F57" s="143"/>
      <c r="G57" s="143"/>
      <c r="H57" s="143"/>
      <c r="I57" s="144"/>
      <c r="J57" s="58"/>
      <c r="K57" s="58"/>
      <c r="L57" s="58"/>
      <c r="M57" s="58"/>
      <c r="N57" s="58"/>
      <c r="O57" s="58"/>
      <c r="P57" s="58"/>
      <c r="Q57" s="145"/>
      <c r="R57" s="94">
        <v>1.75</v>
      </c>
      <c r="S57" s="131">
        <f t="shared" si="6"/>
        <v>0</v>
      </c>
      <c r="T57" s="2"/>
      <c r="U57" s="2"/>
      <c r="V57" s="2"/>
      <c r="W57" s="2"/>
      <c r="X57" s="2"/>
    </row>
    <row r="58" spans="1:24" s="92" customFormat="1" ht="12.6">
      <c r="A58" s="29" t="s">
        <v>72</v>
      </c>
      <c r="B58" s="30" t="s">
        <v>3</v>
      </c>
      <c r="C58" s="31">
        <v>8</v>
      </c>
      <c r="D58" s="100"/>
      <c r="E58" s="32"/>
      <c r="F58" s="80"/>
      <c r="G58" s="80"/>
      <c r="H58" s="80"/>
      <c r="I58" s="80"/>
      <c r="J58" s="183"/>
      <c r="K58" s="183"/>
      <c r="L58" s="183"/>
      <c r="M58" s="183"/>
      <c r="N58" s="183"/>
      <c r="O58" s="183"/>
      <c r="P58" s="183"/>
      <c r="Q58" s="184"/>
      <c r="R58" s="182"/>
      <c r="S58" s="136">
        <f>SUM(E58)*R58</f>
        <v>0</v>
      </c>
      <c r="T58" s="2"/>
      <c r="U58" s="2"/>
      <c r="V58" s="2"/>
      <c r="W58" s="2"/>
      <c r="X58" s="2"/>
    </row>
    <row r="59" spans="1:24" s="5" customFormat="1" ht="6.15" customHeight="1">
      <c r="B59" s="39"/>
      <c r="C59" s="79"/>
      <c r="D59" s="79"/>
      <c r="E59" s="80"/>
      <c r="F59" s="80"/>
      <c r="G59" s="80"/>
      <c r="H59" s="80"/>
      <c r="I59" s="80"/>
      <c r="J59" s="183"/>
      <c r="K59" s="183"/>
      <c r="L59" s="183"/>
      <c r="M59" s="183"/>
      <c r="N59" s="183"/>
      <c r="O59" s="183"/>
      <c r="P59" s="183"/>
      <c r="Q59" s="184"/>
      <c r="R59" s="130"/>
      <c r="S59" s="133"/>
      <c r="T59" s="2"/>
      <c r="U59" s="2"/>
      <c r="V59" s="2"/>
      <c r="W59" s="2"/>
      <c r="X59" s="2"/>
    </row>
    <row r="60" spans="1:24" s="81" customFormat="1" ht="15" customHeight="1">
      <c r="A60" s="5" t="s">
        <v>67</v>
      </c>
      <c r="B60" s="5"/>
      <c r="C60" s="53"/>
      <c r="D60" s="53"/>
      <c r="F60" s="80"/>
      <c r="G60" s="80"/>
      <c r="H60" s="80"/>
      <c r="I60" s="80"/>
      <c r="J60" s="183"/>
      <c r="K60" s="183"/>
      <c r="L60" s="183"/>
      <c r="M60" s="183"/>
      <c r="N60" s="183"/>
      <c r="O60" s="183"/>
      <c r="P60" s="183"/>
      <c r="Q60" s="184"/>
      <c r="R60" s="138"/>
      <c r="S60" s="137"/>
      <c r="T60" s="2"/>
      <c r="U60" s="2"/>
      <c r="V60" s="2"/>
      <c r="W60" s="2"/>
      <c r="X60" s="2"/>
    </row>
    <row r="61" spans="1:24" s="81" customFormat="1" ht="16.5" customHeight="1">
      <c r="A61" s="5"/>
      <c r="B61" s="5" t="s">
        <v>68</v>
      </c>
      <c r="C61" s="115"/>
      <c r="D61" s="156"/>
      <c r="F61" s="143"/>
      <c r="G61" s="143"/>
      <c r="H61" s="2"/>
      <c r="I61" s="2"/>
      <c r="J61" s="185"/>
      <c r="K61" s="185"/>
      <c r="L61" s="186"/>
      <c r="M61" s="186"/>
      <c r="N61" s="186"/>
      <c r="O61" s="185"/>
      <c r="P61" s="185"/>
      <c r="Q61" s="187"/>
      <c r="R61" s="138"/>
      <c r="S61" s="137"/>
      <c r="T61" s="2"/>
      <c r="U61" s="2"/>
      <c r="V61" s="2"/>
      <c r="W61" s="2"/>
      <c r="X61" s="2"/>
    </row>
    <row r="62" spans="1:24" s="81" customFormat="1" ht="12" customHeight="1">
      <c r="A62" s="5" t="s">
        <v>219</v>
      </c>
      <c r="B62" s="5"/>
      <c r="C62" s="53"/>
      <c r="D62" s="53"/>
      <c r="F62" s="43"/>
      <c r="G62" s="43"/>
      <c r="H62" s="2"/>
      <c r="I62" s="2"/>
      <c r="J62" s="183"/>
      <c r="K62" s="183"/>
      <c r="L62" s="183"/>
      <c r="M62" s="183"/>
      <c r="N62" s="183"/>
      <c r="O62" s="183"/>
      <c r="P62" s="183"/>
      <c r="Q62" s="177"/>
      <c r="R62" s="138"/>
      <c r="S62" s="137"/>
      <c r="T62" s="2"/>
      <c r="U62" s="2"/>
      <c r="V62" s="2"/>
      <c r="W62" s="2"/>
      <c r="X62" s="2"/>
    </row>
    <row r="63" spans="1:24" s="81" customFormat="1" ht="8.4" customHeight="1">
      <c r="C63" s="82"/>
      <c r="D63" s="82"/>
      <c r="F63" s="80"/>
      <c r="G63" s="80"/>
      <c r="H63" s="2"/>
      <c r="I63" s="2"/>
      <c r="J63" s="188"/>
      <c r="K63" s="188"/>
      <c r="L63" s="188"/>
      <c r="M63" s="188"/>
      <c r="N63" s="188"/>
      <c r="O63" s="188"/>
      <c r="P63" s="188"/>
      <c r="Q63" s="189"/>
      <c r="R63" s="83"/>
      <c r="S63" s="43"/>
      <c r="T63" s="2"/>
      <c r="U63" s="2"/>
      <c r="V63" s="2"/>
      <c r="W63" s="2"/>
      <c r="X63" s="2"/>
    </row>
    <row r="64" spans="1:24" s="81" customFormat="1" ht="8.4" customHeight="1">
      <c r="C64" s="82"/>
      <c r="D64" s="82"/>
      <c r="F64" s="5"/>
      <c r="G64" s="5"/>
      <c r="H64" s="5"/>
      <c r="I64" s="5"/>
      <c r="J64" s="188"/>
      <c r="K64" s="188"/>
      <c r="L64" s="188"/>
      <c r="M64" s="188"/>
      <c r="N64" s="188"/>
      <c r="O64" s="188"/>
      <c r="P64" s="188"/>
      <c r="Q64" s="189"/>
      <c r="R64" s="83"/>
      <c r="S64" s="43"/>
      <c r="T64" s="2"/>
      <c r="U64" s="2"/>
      <c r="V64" s="2"/>
      <c r="W64" s="2"/>
      <c r="X64" s="2"/>
    </row>
    <row r="65" spans="3:19" s="2" customFormat="1" ht="12.6">
      <c r="C65" s="3"/>
      <c r="D65" s="3"/>
      <c r="F65" s="81"/>
      <c r="G65" s="81"/>
      <c r="H65" s="81"/>
      <c r="I65" s="81"/>
      <c r="J65" s="188"/>
      <c r="K65" s="188"/>
      <c r="L65" s="188"/>
      <c r="M65" s="188"/>
      <c r="N65" s="188"/>
      <c r="O65" s="188"/>
      <c r="P65" s="188"/>
      <c r="Q65" s="189"/>
      <c r="R65" s="44"/>
      <c r="S65" s="84"/>
    </row>
    <row r="66" spans="3:19" s="2" customFormat="1" ht="12.6">
      <c r="C66" s="3"/>
      <c r="D66" s="3"/>
      <c r="F66" s="81"/>
      <c r="G66" s="81"/>
      <c r="H66" s="81"/>
      <c r="I66" s="81"/>
      <c r="J66" s="204"/>
      <c r="K66" s="204"/>
      <c r="L66" s="204"/>
      <c r="M66" s="204"/>
      <c r="N66" s="204"/>
      <c r="O66" s="204"/>
      <c r="P66" s="204"/>
      <c r="Q66" s="204"/>
      <c r="R66" s="44"/>
      <c r="S66" s="84"/>
    </row>
    <row r="67" spans="3:19" s="2" customFormat="1">
      <c r="C67" s="3"/>
      <c r="D67" s="3"/>
      <c r="O67"/>
      <c r="P67" s="44"/>
      <c r="Q67" s="84"/>
      <c r="R67" s="44"/>
      <c r="S67" s="84"/>
    </row>
    <row r="68" spans="3:19" s="2" customFormat="1" ht="12.6">
      <c r="C68" s="3"/>
      <c r="D68" s="3"/>
      <c r="P68" s="44"/>
      <c r="Q68" s="84"/>
      <c r="R68" s="44"/>
      <c r="S68" s="84"/>
    </row>
    <row r="69" spans="3:19" s="2" customFormat="1" ht="12.6">
      <c r="C69" s="3"/>
      <c r="D69" s="3"/>
      <c r="P69" s="44"/>
      <c r="Q69" s="84"/>
      <c r="R69" s="44"/>
      <c r="S69" s="84"/>
    </row>
    <row r="70" spans="3:19" s="2" customFormat="1" ht="12.6">
      <c r="C70" s="3"/>
      <c r="D70" s="3"/>
      <c r="P70" s="44"/>
      <c r="Q70" s="84"/>
      <c r="R70" s="44"/>
      <c r="S70" s="84"/>
    </row>
  </sheetData>
  <sheetProtection password="9118" sheet="1" objects="1" scenarios="1"/>
  <protectedRanges>
    <protectedRange sqref="D16:K16" name="Діапазон1"/>
  </protectedRanges>
  <mergeCells count="5">
    <mergeCell ref="J66:Q66"/>
    <mergeCell ref="C8:C10"/>
    <mergeCell ref="E10:N10"/>
    <mergeCell ref="E26:N26"/>
    <mergeCell ref="E34:N34"/>
  </mergeCells>
  <pageMargins left="0.7" right="0.7" top="0.75" bottom="0.75" header="0.3" footer="0.3"/>
  <pageSetup paperSize="9" scale="54" orientation="portrait" r:id="rId1"/>
  <colBreaks count="1" manualBreakCount="1">
    <brk id="18" max="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81"/>
  <sheetViews>
    <sheetView tabSelected="1" topLeftCell="A8" zoomScaleNormal="100" zoomScaleSheetLayoutView="100" workbookViewId="0">
      <selection activeCell="F19" sqref="F19"/>
    </sheetView>
  </sheetViews>
  <sheetFormatPr defaultRowHeight="12.6"/>
  <cols>
    <col min="1" max="1" width="34.33203125" style="2" customWidth="1"/>
    <col min="2" max="2" width="20.6640625" style="2" customWidth="1"/>
    <col min="3" max="3" width="7.44140625" style="3" customWidth="1"/>
    <col min="4" max="4" width="7.88671875" style="2" customWidth="1"/>
    <col min="5" max="5" width="7.109375" style="2" customWidth="1"/>
    <col min="6" max="6" width="7.33203125" style="2" customWidth="1"/>
    <col min="7" max="7" width="5.33203125" style="2" customWidth="1"/>
    <col min="8" max="8" width="5" style="2" customWidth="1"/>
    <col min="9" max="9" width="15.44140625" style="2" customWidth="1"/>
    <col min="10" max="10" width="8.44140625" style="2" customWidth="1"/>
    <col min="11" max="11" width="10.6640625" style="5" customWidth="1"/>
    <col min="12" max="12" width="8.33203125" style="2" customWidth="1"/>
    <col min="13" max="13" width="10.5546875" style="6" customWidth="1"/>
    <col min="14" max="14" width="6.6640625" style="5" customWidth="1"/>
    <col min="15" max="20" width="6.6640625" style="2" customWidth="1"/>
    <col min="21" max="246" width="9.109375" style="2"/>
    <col min="247" max="247" width="34.33203125" style="2" customWidth="1"/>
    <col min="248" max="248" width="20.109375" style="2" customWidth="1"/>
    <col min="249" max="249" width="8.88671875" style="2" customWidth="1"/>
    <col min="250" max="251" width="7" style="2" customWidth="1"/>
    <col min="252" max="253" width="6.88671875" style="2" customWidth="1"/>
    <col min="254" max="257" width="5.33203125" style="2" customWidth="1"/>
    <col min="258" max="258" width="0.6640625" style="2" customWidth="1"/>
    <col min="259" max="259" width="6.5546875" style="2" customWidth="1"/>
    <col min="260" max="260" width="0" style="2" hidden="1" customWidth="1"/>
    <col min="261" max="261" width="9.109375" style="2"/>
    <col min="262" max="262" width="0" style="2" hidden="1" customWidth="1"/>
    <col min="263" max="263" width="15.44140625" style="2" bestFit="1" customWidth="1"/>
    <col min="264" max="264" width="0" style="2" hidden="1" customWidth="1"/>
    <col min="265" max="265" width="9.109375" style="2"/>
    <col min="266" max="266" width="26" style="2" bestFit="1" customWidth="1"/>
    <col min="267" max="267" width="0" style="2" hidden="1" customWidth="1"/>
    <col min="268" max="268" width="18.33203125" style="2" bestFit="1" customWidth="1"/>
    <col min="269" max="276" width="6.6640625" style="2" customWidth="1"/>
    <col min="277" max="502" width="9.109375" style="2"/>
    <col min="503" max="503" width="34.33203125" style="2" customWidth="1"/>
    <col min="504" max="504" width="20.109375" style="2" customWidth="1"/>
    <col min="505" max="505" width="8.88671875" style="2" customWidth="1"/>
    <col min="506" max="507" width="7" style="2" customWidth="1"/>
    <col min="508" max="509" width="6.88671875" style="2" customWidth="1"/>
    <col min="510" max="513" width="5.33203125" style="2" customWidth="1"/>
    <col min="514" max="514" width="0.6640625" style="2" customWidth="1"/>
    <col min="515" max="515" width="6.5546875" style="2" customWidth="1"/>
    <col min="516" max="516" width="0" style="2" hidden="1" customWidth="1"/>
    <col min="517" max="517" width="9.109375" style="2"/>
    <col min="518" max="518" width="0" style="2" hidden="1" customWidth="1"/>
    <col min="519" max="519" width="15.44140625" style="2" bestFit="1" customWidth="1"/>
    <col min="520" max="520" width="0" style="2" hidden="1" customWidth="1"/>
    <col min="521" max="521" width="9.109375" style="2"/>
    <col min="522" max="522" width="26" style="2" bestFit="1" customWidth="1"/>
    <col min="523" max="523" width="0" style="2" hidden="1" customWidth="1"/>
    <col min="524" max="524" width="18.33203125" style="2" bestFit="1" customWidth="1"/>
    <col min="525" max="532" width="6.6640625" style="2" customWidth="1"/>
    <col min="533" max="758" width="9.109375" style="2"/>
    <col min="759" max="759" width="34.33203125" style="2" customWidth="1"/>
    <col min="760" max="760" width="20.109375" style="2" customWidth="1"/>
    <col min="761" max="761" width="8.88671875" style="2" customWidth="1"/>
    <col min="762" max="763" width="7" style="2" customWidth="1"/>
    <col min="764" max="765" width="6.88671875" style="2" customWidth="1"/>
    <col min="766" max="769" width="5.33203125" style="2" customWidth="1"/>
    <col min="770" max="770" width="0.6640625" style="2" customWidth="1"/>
    <col min="771" max="771" width="6.5546875" style="2" customWidth="1"/>
    <col min="772" max="772" width="0" style="2" hidden="1" customWidth="1"/>
    <col min="773" max="773" width="9.109375" style="2"/>
    <col min="774" max="774" width="0" style="2" hidden="1" customWidth="1"/>
    <col min="775" max="775" width="15.44140625" style="2" bestFit="1" customWidth="1"/>
    <col min="776" max="776" width="0" style="2" hidden="1" customWidth="1"/>
    <col min="777" max="777" width="9.109375" style="2"/>
    <col min="778" max="778" width="26" style="2" bestFit="1" customWidth="1"/>
    <col min="779" max="779" width="0" style="2" hidden="1" customWidth="1"/>
    <col min="780" max="780" width="18.33203125" style="2" bestFit="1" customWidth="1"/>
    <col min="781" max="788" width="6.6640625" style="2" customWidth="1"/>
    <col min="789" max="1014" width="9.109375" style="2"/>
    <col min="1015" max="1015" width="34.33203125" style="2" customWidth="1"/>
    <col min="1016" max="1016" width="20.109375" style="2" customWidth="1"/>
    <col min="1017" max="1017" width="8.88671875" style="2" customWidth="1"/>
    <col min="1018" max="1019" width="7" style="2" customWidth="1"/>
    <col min="1020" max="1021" width="6.88671875" style="2" customWidth="1"/>
    <col min="1022" max="1025" width="5.33203125" style="2" customWidth="1"/>
    <col min="1026" max="1026" width="0.6640625" style="2" customWidth="1"/>
    <col min="1027" max="1027" width="6.5546875" style="2" customWidth="1"/>
    <col min="1028" max="1028" width="0" style="2" hidden="1" customWidth="1"/>
    <col min="1029" max="1029" width="9.109375" style="2"/>
    <col min="1030" max="1030" width="0" style="2" hidden="1" customWidth="1"/>
    <col min="1031" max="1031" width="15.44140625" style="2" bestFit="1" customWidth="1"/>
    <col min="1032" max="1032" width="0" style="2" hidden="1" customWidth="1"/>
    <col min="1033" max="1033" width="9.109375" style="2"/>
    <col min="1034" max="1034" width="26" style="2" bestFit="1" customWidth="1"/>
    <col min="1035" max="1035" width="0" style="2" hidden="1" customWidth="1"/>
    <col min="1036" max="1036" width="18.33203125" style="2" bestFit="1" customWidth="1"/>
    <col min="1037" max="1044" width="6.6640625" style="2" customWidth="1"/>
    <col min="1045" max="1270" width="9.109375" style="2"/>
    <col min="1271" max="1271" width="34.33203125" style="2" customWidth="1"/>
    <col min="1272" max="1272" width="20.109375" style="2" customWidth="1"/>
    <col min="1273" max="1273" width="8.88671875" style="2" customWidth="1"/>
    <col min="1274" max="1275" width="7" style="2" customWidth="1"/>
    <col min="1276" max="1277" width="6.88671875" style="2" customWidth="1"/>
    <col min="1278" max="1281" width="5.33203125" style="2" customWidth="1"/>
    <col min="1282" max="1282" width="0.6640625" style="2" customWidth="1"/>
    <col min="1283" max="1283" width="6.5546875" style="2" customWidth="1"/>
    <col min="1284" max="1284" width="0" style="2" hidden="1" customWidth="1"/>
    <col min="1285" max="1285" width="9.109375" style="2"/>
    <col min="1286" max="1286" width="0" style="2" hidden="1" customWidth="1"/>
    <col min="1287" max="1287" width="15.44140625" style="2" bestFit="1" customWidth="1"/>
    <col min="1288" max="1288" width="0" style="2" hidden="1" customWidth="1"/>
    <col min="1289" max="1289" width="9.109375" style="2"/>
    <col min="1290" max="1290" width="26" style="2" bestFit="1" customWidth="1"/>
    <col min="1291" max="1291" width="0" style="2" hidden="1" customWidth="1"/>
    <col min="1292" max="1292" width="18.33203125" style="2" bestFit="1" customWidth="1"/>
    <col min="1293" max="1300" width="6.6640625" style="2" customWidth="1"/>
    <col min="1301" max="1526" width="9.109375" style="2"/>
    <col min="1527" max="1527" width="34.33203125" style="2" customWidth="1"/>
    <col min="1528" max="1528" width="20.109375" style="2" customWidth="1"/>
    <col min="1529" max="1529" width="8.88671875" style="2" customWidth="1"/>
    <col min="1530" max="1531" width="7" style="2" customWidth="1"/>
    <col min="1532" max="1533" width="6.88671875" style="2" customWidth="1"/>
    <col min="1534" max="1537" width="5.33203125" style="2" customWidth="1"/>
    <col min="1538" max="1538" width="0.6640625" style="2" customWidth="1"/>
    <col min="1539" max="1539" width="6.5546875" style="2" customWidth="1"/>
    <col min="1540" max="1540" width="0" style="2" hidden="1" customWidth="1"/>
    <col min="1541" max="1541" width="9.109375" style="2"/>
    <col min="1542" max="1542" width="0" style="2" hidden="1" customWidth="1"/>
    <col min="1543" max="1543" width="15.44140625" style="2" bestFit="1" customWidth="1"/>
    <col min="1544" max="1544" width="0" style="2" hidden="1" customWidth="1"/>
    <col min="1545" max="1545" width="9.109375" style="2"/>
    <col min="1546" max="1546" width="26" style="2" bestFit="1" customWidth="1"/>
    <col min="1547" max="1547" width="0" style="2" hidden="1" customWidth="1"/>
    <col min="1548" max="1548" width="18.33203125" style="2" bestFit="1" customWidth="1"/>
    <col min="1549" max="1556" width="6.6640625" style="2" customWidth="1"/>
    <col min="1557" max="1782" width="9.109375" style="2"/>
    <col min="1783" max="1783" width="34.33203125" style="2" customWidth="1"/>
    <col min="1784" max="1784" width="20.109375" style="2" customWidth="1"/>
    <col min="1785" max="1785" width="8.88671875" style="2" customWidth="1"/>
    <col min="1786" max="1787" width="7" style="2" customWidth="1"/>
    <col min="1788" max="1789" width="6.88671875" style="2" customWidth="1"/>
    <col min="1790" max="1793" width="5.33203125" style="2" customWidth="1"/>
    <col min="1794" max="1794" width="0.6640625" style="2" customWidth="1"/>
    <col min="1795" max="1795" width="6.5546875" style="2" customWidth="1"/>
    <col min="1796" max="1796" width="0" style="2" hidden="1" customWidth="1"/>
    <col min="1797" max="1797" width="9.109375" style="2"/>
    <col min="1798" max="1798" width="0" style="2" hidden="1" customWidth="1"/>
    <col min="1799" max="1799" width="15.44140625" style="2" bestFit="1" customWidth="1"/>
    <col min="1800" max="1800" width="0" style="2" hidden="1" customWidth="1"/>
    <col min="1801" max="1801" width="9.109375" style="2"/>
    <col min="1802" max="1802" width="26" style="2" bestFit="1" customWidth="1"/>
    <col min="1803" max="1803" width="0" style="2" hidden="1" customWidth="1"/>
    <col min="1804" max="1804" width="18.33203125" style="2" bestFit="1" customWidth="1"/>
    <col min="1805" max="1812" width="6.6640625" style="2" customWidth="1"/>
    <col min="1813" max="2038" width="9.109375" style="2"/>
    <col min="2039" max="2039" width="34.33203125" style="2" customWidth="1"/>
    <col min="2040" max="2040" width="20.109375" style="2" customWidth="1"/>
    <col min="2041" max="2041" width="8.88671875" style="2" customWidth="1"/>
    <col min="2042" max="2043" width="7" style="2" customWidth="1"/>
    <col min="2044" max="2045" width="6.88671875" style="2" customWidth="1"/>
    <col min="2046" max="2049" width="5.33203125" style="2" customWidth="1"/>
    <col min="2050" max="2050" width="0.6640625" style="2" customWidth="1"/>
    <col min="2051" max="2051" width="6.5546875" style="2" customWidth="1"/>
    <col min="2052" max="2052" width="0" style="2" hidden="1" customWidth="1"/>
    <col min="2053" max="2053" width="9.109375" style="2"/>
    <col min="2054" max="2054" width="0" style="2" hidden="1" customWidth="1"/>
    <col min="2055" max="2055" width="15.44140625" style="2" bestFit="1" customWidth="1"/>
    <col min="2056" max="2056" width="0" style="2" hidden="1" customWidth="1"/>
    <col min="2057" max="2057" width="9.109375" style="2"/>
    <col min="2058" max="2058" width="26" style="2" bestFit="1" customWidth="1"/>
    <col min="2059" max="2059" width="0" style="2" hidden="1" customWidth="1"/>
    <col min="2060" max="2060" width="18.33203125" style="2" bestFit="1" customWidth="1"/>
    <col min="2061" max="2068" width="6.6640625" style="2" customWidth="1"/>
    <col min="2069" max="2294" width="9.109375" style="2"/>
    <col min="2295" max="2295" width="34.33203125" style="2" customWidth="1"/>
    <col min="2296" max="2296" width="20.109375" style="2" customWidth="1"/>
    <col min="2297" max="2297" width="8.88671875" style="2" customWidth="1"/>
    <col min="2298" max="2299" width="7" style="2" customWidth="1"/>
    <col min="2300" max="2301" width="6.88671875" style="2" customWidth="1"/>
    <col min="2302" max="2305" width="5.33203125" style="2" customWidth="1"/>
    <col min="2306" max="2306" width="0.6640625" style="2" customWidth="1"/>
    <col min="2307" max="2307" width="6.5546875" style="2" customWidth="1"/>
    <col min="2308" max="2308" width="0" style="2" hidden="1" customWidth="1"/>
    <col min="2309" max="2309" width="9.109375" style="2"/>
    <col min="2310" max="2310" width="0" style="2" hidden="1" customWidth="1"/>
    <col min="2311" max="2311" width="15.44140625" style="2" bestFit="1" customWidth="1"/>
    <col min="2312" max="2312" width="0" style="2" hidden="1" customWidth="1"/>
    <col min="2313" max="2313" width="9.109375" style="2"/>
    <col min="2314" max="2314" width="26" style="2" bestFit="1" customWidth="1"/>
    <col min="2315" max="2315" width="0" style="2" hidden="1" customWidth="1"/>
    <col min="2316" max="2316" width="18.33203125" style="2" bestFit="1" customWidth="1"/>
    <col min="2317" max="2324" width="6.6640625" style="2" customWidth="1"/>
    <col min="2325" max="2550" width="9.109375" style="2"/>
    <col min="2551" max="2551" width="34.33203125" style="2" customWidth="1"/>
    <col min="2552" max="2552" width="20.109375" style="2" customWidth="1"/>
    <col min="2553" max="2553" width="8.88671875" style="2" customWidth="1"/>
    <col min="2554" max="2555" width="7" style="2" customWidth="1"/>
    <col min="2556" max="2557" width="6.88671875" style="2" customWidth="1"/>
    <col min="2558" max="2561" width="5.33203125" style="2" customWidth="1"/>
    <col min="2562" max="2562" width="0.6640625" style="2" customWidth="1"/>
    <col min="2563" max="2563" width="6.5546875" style="2" customWidth="1"/>
    <col min="2564" max="2564" width="0" style="2" hidden="1" customWidth="1"/>
    <col min="2565" max="2565" width="9.109375" style="2"/>
    <col min="2566" max="2566" width="0" style="2" hidden="1" customWidth="1"/>
    <col min="2567" max="2567" width="15.44140625" style="2" bestFit="1" customWidth="1"/>
    <col min="2568" max="2568" width="0" style="2" hidden="1" customWidth="1"/>
    <col min="2569" max="2569" width="9.109375" style="2"/>
    <col min="2570" max="2570" width="26" style="2" bestFit="1" customWidth="1"/>
    <col min="2571" max="2571" width="0" style="2" hidden="1" customWidth="1"/>
    <col min="2572" max="2572" width="18.33203125" style="2" bestFit="1" customWidth="1"/>
    <col min="2573" max="2580" width="6.6640625" style="2" customWidth="1"/>
    <col min="2581" max="2806" width="9.109375" style="2"/>
    <col min="2807" max="2807" width="34.33203125" style="2" customWidth="1"/>
    <col min="2808" max="2808" width="20.109375" style="2" customWidth="1"/>
    <col min="2809" max="2809" width="8.88671875" style="2" customWidth="1"/>
    <col min="2810" max="2811" width="7" style="2" customWidth="1"/>
    <col min="2812" max="2813" width="6.88671875" style="2" customWidth="1"/>
    <col min="2814" max="2817" width="5.33203125" style="2" customWidth="1"/>
    <col min="2818" max="2818" width="0.6640625" style="2" customWidth="1"/>
    <col min="2819" max="2819" width="6.5546875" style="2" customWidth="1"/>
    <col min="2820" max="2820" width="0" style="2" hidden="1" customWidth="1"/>
    <col min="2821" max="2821" width="9.109375" style="2"/>
    <col min="2822" max="2822" width="0" style="2" hidden="1" customWidth="1"/>
    <col min="2823" max="2823" width="15.44140625" style="2" bestFit="1" customWidth="1"/>
    <col min="2824" max="2824" width="0" style="2" hidden="1" customWidth="1"/>
    <col min="2825" max="2825" width="9.109375" style="2"/>
    <col min="2826" max="2826" width="26" style="2" bestFit="1" customWidth="1"/>
    <col min="2827" max="2827" width="0" style="2" hidden="1" customWidth="1"/>
    <col min="2828" max="2828" width="18.33203125" style="2" bestFit="1" customWidth="1"/>
    <col min="2829" max="2836" width="6.6640625" style="2" customWidth="1"/>
    <col min="2837" max="3062" width="9.109375" style="2"/>
    <col min="3063" max="3063" width="34.33203125" style="2" customWidth="1"/>
    <col min="3064" max="3064" width="20.109375" style="2" customWidth="1"/>
    <col min="3065" max="3065" width="8.88671875" style="2" customWidth="1"/>
    <col min="3066" max="3067" width="7" style="2" customWidth="1"/>
    <col min="3068" max="3069" width="6.88671875" style="2" customWidth="1"/>
    <col min="3070" max="3073" width="5.33203125" style="2" customWidth="1"/>
    <col min="3074" max="3074" width="0.6640625" style="2" customWidth="1"/>
    <col min="3075" max="3075" width="6.5546875" style="2" customWidth="1"/>
    <col min="3076" max="3076" width="0" style="2" hidden="1" customWidth="1"/>
    <col min="3077" max="3077" width="9.109375" style="2"/>
    <col min="3078" max="3078" width="0" style="2" hidden="1" customWidth="1"/>
    <col min="3079" max="3079" width="15.44140625" style="2" bestFit="1" customWidth="1"/>
    <col min="3080" max="3080" width="0" style="2" hidden="1" customWidth="1"/>
    <col min="3081" max="3081" width="9.109375" style="2"/>
    <col min="3082" max="3082" width="26" style="2" bestFit="1" customWidth="1"/>
    <col min="3083" max="3083" width="0" style="2" hidden="1" customWidth="1"/>
    <col min="3084" max="3084" width="18.33203125" style="2" bestFit="1" customWidth="1"/>
    <col min="3085" max="3092" width="6.6640625" style="2" customWidth="1"/>
    <col min="3093" max="3318" width="9.109375" style="2"/>
    <col min="3319" max="3319" width="34.33203125" style="2" customWidth="1"/>
    <col min="3320" max="3320" width="20.109375" style="2" customWidth="1"/>
    <col min="3321" max="3321" width="8.88671875" style="2" customWidth="1"/>
    <col min="3322" max="3323" width="7" style="2" customWidth="1"/>
    <col min="3324" max="3325" width="6.88671875" style="2" customWidth="1"/>
    <col min="3326" max="3329" width="5.33203125" style="2" customWidth="1"/>
    <col min="3330" max="3330" width="0.6640625" style="2" customWidth="1"/>
    <col min="3331" max="3331" width="6.5546875" style="2" customWidth="1"/>
    <col min="3332" max="3332" width="0" style="2" hidden="1" customWidth="1"/>
    <col min="3333" max="3333" width="9.109375" style="2"/>
    <col min="3334" max="3334" width="0" style="2" hidden="1" customWidth="1"/>
    <col min="3335" max="3335" width="15.44140625" style="2" bestFit="1" customWidth="1"/>
    <col min="3336" max="3336" width="0" style="2" hidden="1" customWidth="1"/>
    <col min="3337" max="3337" width="9.109375" style="2"/>
    <col min="3338" max="3338" width="26" style="2" bestFit="1" customWidth="1"/>
    <col min="3339" max="3339" width="0" style="2" hidden="1" customWidth="1"/>
    <col min="3340" max="3340" width="18.33203125" style="2" bestFit="1" customWidth="1"/>
    <col min="3341" max="3348" width="6.6640625" style="2" customWidth="1"/>
    <col min="3349" max="3574" width="9.109375" style="2"/>
    <col min="3575" max="3575" width="34.33203125" style="2" customWidth="1"/>
    <col min="3576" max="3576" width="20.109375" style="2" customWidth="1"/>
    <col min="3577" max="3577" width="8.88671875" style="2" customWidth="1"/>
    <col min="3578" max="3579" width="7" style="2" customWidth="1"/>
    <col min="3580" max="3581" width="6.88671875" style="2" customWidth="1"/>
    <col min="3582" max="3585" width="5.33203125" style="2" customWidth="1"/>
    <col min="3586" max="3586" width="0.6640625" style="2" customWidth="1"/>
    <col min="3587" max="3587" width="6.5546875" style="2" customWidth="1"/>
    <col min="3588" max="3588" width="0" style="2" hidden="1" customWidth="1"/>
    <col min="3589" max="3589" width="9.109375" style="2"/>
    <col min="3590" max="3590" width="0" style="2" hidden="1" customWidth="1"/>
    <col min="3591" max="3591" width="15.44140625" style="2" bestFit="1" customWidth="1"/>
    <col min="3592" max="3592" width="0" style="2" hidden="1" customWidth="1"/>
    <col min="3593" max="3593" width="9.109375" style="2"/>
    <col min="3594" max="3594" width="26" style="2" bestFit="1" customWidth="1"/>
    <col min="3595" max="3595" width="0" style="2" hidden="1" customWidth="1"/>
    <col min="3596" max="3596" width="18.33203125" style="2" bestFit="1" customWidth="1"/>
    <col min="3597" max="3604" width="6.6640625" style="2" customWidth="1"/>
    <col min="3605" max="3830" width="9.109375" style="2"/>
    <col min="3831" max="3831" width="34.33203125" style="2" customWidth="1"/>
    <col min="3832" max="3832" width="20.109375" style="2" customWidth="1"/>
    <col min="3833" max="3833" width="8.88671875" style="2" customWidth="1"/>
    <col min="3834" max="3835" width="7" style="2" customWidth="1"/>
    <col min="3836" max="3837" width="6.88671875" style="2" customWidth="1"/>
    <col min="3838" max="3841" width="5.33203125" style="2" customWidth="1"/>
    <col min="3842" max="3842" width="0.6640625" style="2" customWidth="1"/>
    <col min="3843" max="3843" width="6.5546875" style="2" customWidth="1"/>
    <col min="3844" max="3844" width="0" style="2" hidden="1" customWidth="1"/>
    <col min="3845" max="3845" width="9.109375" style="2"/>
    <col min="3846" max="3846" width="0" style="2" hidden="1" customWidth="1"/>
    <col min="3847" max="3847" width="15.44140625" style="2" bestFit="1" customWidth="1"/>
    <col min="3848" max="3848" width="0" style="2" hidden="1" customWidth="1"/>
    <col min="3849" max="3849" width="9.109375" style="2"/>
    <col min="3850" max="3850" width="26" style="2" bestFit="1" customWidth="1"/>
    <col min="3851" max="3851" width="0" style="2" hidden="1" customWidth="1"/>
    <col min="3852" max="3852" width="18.33203125" style="2" bestFit="1" customWidth="1"/>
    <col min="3853" max="3860" width="6.6640625" style="2" customWidth="1"/>
    <col min="3861" max="4086" width="9.109375" style="2"/>
    <col min="4087" max="4087" width="34.33203125" style="2" customWidth="1"/>
    <col min="4088" max="4088" width="20.109375" style="2" customWidth="1"/>
    <col min="4089" max="4089" width="8.88671875" style="2" customWidth="1"/>
    <col min="4090" max="4091" width="7" style="2" customWidth="1"/>
    <col min="4092" max="4093" width="6.88671875" style="2" customWidth="1"/>
    <col min="4094" max="4097" width="5.33203125" style="2" customWidth="1"/>
    <col min="4098" max="4098" width="0.6640625" style="2" customWidth="1"/>
    <col min="4099" max="4099" width="6.5546875" style="2" customWidth="1"/>
    <col min="4100" max="4100" width="0" style="2" hidden="1" customWidth="1"/>
    <col min="4101" max="4101" width="9.109375" style="2"/>
    <col min="4102" max="4102" width="0" style="2" hidden="1" customWidth="1"/>
    <col min="4103" max="4103" width="15.44140625" style="2" bestFit="1" customWidth="1"/>
    <col min="4104" max="4104" width="0" style="2" hidden="1" customWidth="1"/>
    <col min="4105" max="4105" width="9.109375" style="2"/>
    <col min="4106" max="4106" width="26" style="2" bestFit="1" customWidth="1"/>
    <col min="4107" max="4107" width="0" style="2" hidden="1" customWidth="1"/>
    <col min="4108" max="4108" width="18.33203125" style="2" bestFit="1" customWidth="1"/>
    <col min="4109" max="4116" width="6.6640625" style="2" customWidth="1"/>
    <col min="4117" max="4342" width="9.109375" style="2"/>
    <col min="4343" max="4343" width="34.33203125" style="2" customWidth="1"/>
    <col min="4344" max="4344" width="20.109375" style="2" customWidth="1"/>
    <col min="4345" max="4345" width="8.88671875" style="2" customWidth="1"/>
    <col min="4346" max="4347" width="7" style="2" customWidth="1"/>
    <col min="4348" max="4349" width="6.88671875" style="2" customWidth="1"/>
    <col min="4350" max="4353" width="5.33203125" style="2" customWidth="1"/>
    <col min="4354" max="4354" width="0.6640625" style="2" customWidth="1"/>
    <col min="4355" max="4355" width="6.5546875" style="2" customWidth="1"/>
    <col min="4356" max="4356" width="0" style="2" hidden="1" customWidth="1"/>
    <col min="4357" max="4357" width="9.109375" style="2"/>
    <col min="4358" max="4358" width="0" style="2" hidden="1" customWidth="1"/>
    <col min="4359" max="4359" width="15.44140625" style="2" bestFit="1" customWidth="1"/>
    <col min="4360" max="4360" width="0" style="2" hidden="1" customWidth="1"/>
    <col min="4361" max="4361" width="9.109375" style="2"/>
    <col min="4362" max="4362" width="26" style="2" bestFit="1" customWidth="1"/>
    <col min="4363" max="4363" width="0" style="2" hidden="1" customWidth="1"/>
    <col min="4364" max="4364" width="18.33203125" style="2" bestFit="1" customWidth="1"/>
    <col min="4365" max="4372" width="6.6640625" style="2" customWidth="1"/>
    <col min="4373" max="4598" width="9.109375" style="2"/>
    <col min="4599" max="4599" width="34.33203125" style="2" customWidth="1"/>
    <col min="4600" max="4600" width="20.109375" style="2" customWidth="1"/>
    <col min="4601" max="4601" width="8.88671875" style="2" customWidth="1"/>
    <col min="4602" max="4603" width="7" style="2" customWidth="1"/>
    <col min="4604" max="4605" width="6.88671875" style="2" customWidth="1"/>
    <col min="4606" max="4609" width="5.33203125" style="2" customWidth="1"/>
    <col min="4610" max="4610" width="0.6640625" style="2" customWidth="1"/>
    <col min="4611" max="4611" width="6.5546875" style="2" customWidth="1"/>
    <col min="4612" max="4612" width="0" style="2" hidden="1" customWidth="1"/>
    <col min="4613" max="4613" width="9.109375" style="2"/>
    <col min="4614" max="4614" width="0" style="2" hidden="1" customWidth="1"/>
    <col min="4615" max="4615" width="15.44140625" style="2" bestFit="1" customWidth="1"/>
    <col min="4616" max="4616" width="0" style="2" hidden="1" customWidth="1"/>
    <col min="4617" max="4617" width="9.109375" style="2"/>
    <col min="4618" max="4618" width="26" style="2" bestFit="1" customWidth="1"/>
    <col min="4619" max="4619" width="0" style="2" hidden="1" customWidth="1"/>
    <col min="4620" max="4620" width="18.33203125" style="2" bestFit="1" customWidth="1"/>
    <col min="4621" max="4628" width="6.6640625" style="2" customWidth="1"/>
    <col min="4629" max="4854" width="9.109375" style="2"/>
    <col min="4855" max="4855" width="34.33203125" style="2" customWidth="1"/>
    <col min="4856" max="4856" width="20.109375" style="2" customWidth="1"/>
    <col min="4857" max="4857" width="8.88671875" style="2" customWidth="1"/>
    <col min="4858" max="4859" width="7" style="2" customWidth="1"/>
    <col min="4860" max="4861" width="6.88671875" style="2" customWidth="1"/>
    <col min="4862" max="4865" width="5.33203125" style="2" customWidth="1"/>
    <col min="4866" max="4866" width="0.6640625" style="2" customWidth="1"/>
    <col min="4867" max="4867" width="6.5546875" style="2" customWidth="1"/>
    <col min="4868" max="4868" width="0" style="2" hidden="1" customWidth="1"/>
    <col min="4869" max="4869" width="9.109375" style="2"/>
    <col min="4870" max="4870" width="0" style="2" hidden="1" customWidth="1"/>
    <col min="4871" max="4871" width="15.44140625" style="2" bestFit="1" customWidth="1"/>
    <col min="4872" max="4872" width="0" style="2" hidden="1" customWidth="1"/>
    <col min="4873" max="4873" width="9.109375" style="2"/>
    <col min="4874" max="4874" width="26" style="2" bestFit="1" customWidth="1"/>
    <col min="4875" max="4875" width="0" style="2" hidden="1" customWidth="1"/>
    <col min="4876" max="4876" width="18.33203125" style="2" bestFit="1" customWidth="1"/>
    <col min="4877" max="4884" width="6.6640625" style="2" customWidth="1"/>
    <col min="4885" max="5110" width="9.109375" style="2"/>
    <col min="5111" max="5111" width="34.33203125" style="2" customWidth="1"/>
    <col min="5112" max="5112" width="20.109375" style="2" customWidth="1"/>
    <col min="5113" max="5113" width="8.88671875" style="2" customWidth="1"/>
    <col min="5114" max="5115" width="7" style="2" customWidth="1"/>
    <col min="5116" max="5117" width="6.88671875" style="2" customWidth="1"/>
    <col min="5118" max="5121" width="5.33203125" style="2" customWidth="1"/>
    <col min="5122" max="5122" width="0.6640625" style="2" customWidth="1"/>
    <col min="5123" max="5123" width="6.5546875" style="2" customWidth="1"/>
    <col min="5124" max="5124" width="0" style="2" hidden="1" customWidth="1"/>
    <col min="5125" max="5125" width="9.109375" style="2"/>
    <col min="5126" max="5126" width="0" style="2" hidden="1" customWidth="1"/>
    <col min="5127" max="5127" width="15.44140625" style="2" bestFit="1" customWidth="1"/>
    <col min="5128" max="5128" width="0" style="2" hidden="1" customWidth="1"/>
    <col min="5129" max="5129" width="9.109375" style="2"/>
    <col min="5130" max="5130" width="26" style="2" bestFit="1" customWidth="1"/>
    <col min="5131" max="5131" width="0" style="2" hidden="1" customWidth="1"/>
    <col min="5132" max="5132" width="18.33203125" style="2" bestFit="1" customWidth="1"/>
    <col min="5133" max="5140" width="6.6640625" style="2" customWidth="1"/>
    <col min="5141" max="5366" width="9.109375" style="2"/>
    <col min="5367" max="5367" width="34.33203125" style="2" customWidth="1"/>
    <col min="5368" max="5368" width="20.109375" style="2" customWidth="1"/>
    <col min="5369" max="5369" width="8.88671875" style="2" customWidth="1"/>
    <col min="5370" max="5371" width="7" style="2" customWidth="1"/>
    <col min="5372" max="5373" width="6.88671875" style="2" customWidth="1"/>
    <col min="5374" max="5377" width="5.33203125" style="2" customWidth="1"/>
    <col min="5378" max="5378" width="0.6640625" style="2" customWidth="1"/>
    <col min="5379" max="5379" width="6.5546875" style="2" customWidth="1"/>
    <col min="5380" max="5380" width="0" style="2" hidden="1" customWidth="1"/>
    <col min="5381" max="5381" width="9.109375" style="2"/>
    <col min="5382" max="5382" width="0" style="2" hidden="1" customWidth="1"/>
    <col min="5383" max="5383" width="15.44140625" style="2" bestFit="1" customWidth="1"/>
    <col min="5384" max="5384" width="0" style="2" hidden="1" customWidth="1"/>
    <col min="5385" max="5385" width="9.109375" style="2"/>
    <col min="5386" max="5386" width="26" style="2" bestFit="1" customWidth="1"/>
    <col min="5387" max="5387" width="0" style="2" hidden="1" customWidth="1"/>
    <col min="5388" max="5388" width="18.33203125" style="2" bestFit="1" customWidth="1"/>
    <col min="5389" max="5396" width="6.6640625" style="2" customWidth="1"/>
    <col min="5397" max="5622" width="9.109375" style="2"/>
    <col min="5623" max="5623" width="34.33203125" style="2" customWidth="1"/>
    <col min="5624" max="5624" width="20.109375" style="2" customWidth="1"/>
    <col min="5625" max="5625" width="8.88671875" style="2" customWidth="1"/>
    <col min="5626" max="5627" width="7" style="2" customWidth="1"/>
    <col min="5628" max="5629" width="6.88671875" style="2" customWidth="1"/>
    <col min="5630" max="5633" width="5.33203125" style="2" customWidth="1"/>
    <col min="5634" max="5634" width="0.6640625" style="2" customWidth="1"/>
    <col min="5635" max="5635" width="6.5546875" style="2" customWidth="1"/>
    <col min="5636" max="5636" width="0" style="2" hidden="1" customWidth="1"/>
    <col min="5637" max="5637" width="9.109375" style="2"/>
    <col min="5638" max="5638" width="0" style="2" hidden="1" customWidth="1"/>
    <col min="5639" max="5639" width="15.44140625" style="2" bestFit="1" customWidth="1"/>
    <col min="5640" max="5640" width="0" style="2" hidden="1" customWidth="1"/>
    <col min="5641" max="5641" width="9.109375" style="2"/>
    <col min="5642" max="5642" width="26" style="2" bestFit="1" customWidth="1"/>
    <col min="5643" max="5643" width="0" style="2" hidden="1" customWidth="1"/>
    <col min="5644" max="5644" width="18.33203125" style="2" bestFit="1" customWidth="1"/>
    <col min="5645" max="5652" width="6.6640625" style="2" customWidth="1"/>
    <col min="5653" max="5878" width="9.109375" style="2"/>
    <col min="5879" max="5879" width="34.33203125" style="2" customWidth="1"/>
    <col min="5880" max="5880" width="20.109375" style="2" customWidth="1"/>
    <col min="5881" max="5881" width="8.88671875" style="2" customWidth="1"/>
    <col min="5882" max="5883" width="7" style="2" customWidth="1"/>
    <col min="5884" max="5885" width="6.88671875" style="2" customWidth="1"/>
    <col min="5886" max="5889" width="5.33203125" style="2" customWidth="1"/>
    <col min="5890" max="5890" width="0.6640625" style="2" customWidth="1"/>
    <col min="5891" max="5891" width="6.5546875" style="2" customWidth="1"/>
    <col min="5892" max="5892" width="0" style="2" hidden="1" customWidth="1"/>
    <col min="5893" max="5893" width="9.109375" style="2"/>
    <col min="5894" max="5894" width="0" style="2" hidden="1" customWidth="1"/>
    <col min="5895" max="5895" width="15.44140625" style="2" bestFit="1" customWidth="1"/>
    <col min="5896" max="5896" width="0" style="2" hidden="1" customWidth="1"/>
    <col min="5897" max="5897" width="9.109375" style="2"/>
    <col min="5898" max="5898" width="26" style="2" bestFit="1" customWidth="1"/>
    <col min="5899" max="5899" width="0" style="2" hidden="1" customWidth="1"/>
    <col min="5900" max="5900" width="18.33203125" style="2" bestFit="1" customWidth="1"/>
    <col min="5901" max="5908" width="6.6640625" style="2" customWidth="1"/>
    <col min="5909" max="6134" width="9.109375" style="2"/>
    <col min="6135" max="6135" width="34.33203125" style="2" customWidth="1"/>
    <col min="6136" max="6136" width="20.109375" style="2" customWidth="1"/>
    <col min="6137" max="6137" width="8.88671875" style="2" customWidth="1"/>
    <col min="6138" max="6139" width="7" style="2" customWidth="1"/>
    <col min="6140" max="6141" width="6.88671875" style="2" customWidth="1"/>
    <col min="6142" max="6145" width="5.33203125" style="2" customWidth="1"/>
    <col min="6146" max="6146" width="0.6640625" style="2" customWidth="1"/>
    <col min="6147" max="6147" width="6.5546875" style="2" customWidth="1"/>
    <col min="6148" max="6148" width="0" style="2" hidden="1" customWidth="1"/>
    <col min="6149" max="6149" width="9.109375" style="2"/>
    <col min="6150" max="6150" width="0" style="2" hidden="1" customWidth="1"/>
    <col min="6151" max="6151" width="15.44140625" style="2" bestFit="1" customWidth="1"/>
    <col min="6152" max="6152" width="0" style="2" hidden="1" customWidth="1"/>
    <col min="6153" max="6153" width="9.109375" style="2"/>
    <col min="6154" max="6154" width="26" style="2" bestFit="1" customWidth="1"/>
    <col min="6155" max="6155" width="0" style="2" hidden="1" customWidth="1"/>
    <col min="6156" max="6156" width="18.33203125" style="2" bestFit="1" customWidth="1"/>
    <col min="6157" max="6164" width="6.6640625" style="2" customWidth="1"/>
    <col min="6165" max="6390" width="9.109375" style="2"/>
    <col min="6391" max="6391" width="34.33203125" style="2" customWidth="1"/>
    <col min="6392" max="6392" width="20.109375" style="2" customWidth="1"/>
    <col min="6393" max="6393" width="8.88671875" style="2" customWidth="1"/>
    <col min="6394" max="6395" width="7" style="2" customWidth="1"/>
    <col min="6396" max="6397" width="6.88671875" style="2" customWidth="1"/>
    <col min="6398" max="6401" width="5.33203125" style="2" customWidth="1"/>
    <col min="6402" max="6402" width="0.6640625" style="2" customWidth="1"/>
    <col min="6403" max="6403" width="6.5546875" style="2" customWidth="1"/>
    <col min="6404" max="6404" width="0" style="2" hidden="1" customWidth="1"/>
    <col min="6405" max="6405" width="9.109375" style="2"/>
    <col min="6406" max="6406" width="0" style="2" hidden="1" customWidth="1"/>
    <col min="6407" max="6407" width="15.44140625" style="2" bestFit="1" customWidth="1"/>
    <col min="6408" max="6408" width="0" style="2" hidden="1" customWidth="1"/>
    <col min="6409" max="6409" width="9.109375" style="2"/>
    <col min="6410" max="6410" width="26" style="2" bestFit="1" customWidth="1"/>
    <col min="6411" max="6411" width="0" style="2" hidden="1" customWidth="1"/>
    <col min="6412" max="6412" width="18.33203125" style="2" bestFit="1" customWidth="1"/>
    <col min="6413" max="6420" width="6.6640625" style="2" customWidth="1"/>
    <col min="6421" max="6646" width="9.109375" style="2"/>
    <col min="6647" max="6647" width="34.33203125" style="2" customWidth="1"/>
    <col min="6648" max="6648" width="20.109375" style="2" customWidth="1"/>
    <col min="6649" max="6649" width="8.88671875" style="2" customWidth="1"/>
    <col min="6650" max="6651" width="7" style="2" customWidth="1"/>
    <col min="6652" max="6653" width="6.88671875" style="2" customWidth="1"/>
    <col min="6654" max="6657" width="5.33203125" style="2" customWidth="1"/>
    <col min="6658" max="6658" width="0.6640625" style="2" customWidth="1"/>
    <col min="6659" max="6659" width="6.5546875" style="2" customWidth="1"/>
    <col min="6660" max="6660" width="0" style="2" hidden="1" customWidth="1"/>
    <col min="6661" max="6661" width="9.109375" style="2"/>
    <col min="6662" max="6662" width="0" style="2" hidden="1" customWidth="1"/>
    <col min="6663" max="6663" width="15.44140625" style="2" bestFit="1" customWidth="1"/>
    <col min="6664" max="6664" width="0" style="2" hidden="1" customWidth="1"/>
    <col min="6665" max="6665" width="9.109375" style="2"/>
    <col min="6666" max="6666" width="26" style="2" bestFit="1" customWidth="1"/>
    <col min="6667" max="6667" width="0" style="2" hidden="1" customWidth="1"/>
    <col min="6668" max="6668" width="18.33203125" style="2" bestFit="1" customWidth="1"/>
    <col min="6669" max="6676" width="6.6640625" style="2" customWidth="1"/>
    <col min="6677" max="6902" width="9.109375" style="2"/>
    <col min="6903" max="6903" width="34.33203125" style="2" customWidth="1"/>
    <col min="6904" max="6904" width="20.109375" style="2" customWidth="1"/>
    <col min="6905" max="6905" width="8.88671875" style="2" customWidth="1"/>
    <col min="6906" max="6907" width="7" style="2" customWidth="1"/>
    <col min="6908" max="6909" width="6.88671875" style="2" customWidth="1"/>
    <col min="6910" max="6913" width="5.33203125" style="2" customWidth="1"/>
    <col min="6914" max="6914" width="0.6640625" style="2" customWidth="1"/>
    <col min="6915" max="6915" width="6.5546875" style="2" customWidth="1"/>
    <col min="6916" max="6916" width="0" style="2" hidden="1" customWidth="1"/>
    <col min="6917" max="6917" width="9.109375" style="2"/>
    <col min="6918" max="6918" width="0" style="2" hidden="1" customWidth="1"/>
    <col min="6919" max="6919" width="15.44140625" style="2" bestFit="1" customWidth="1"/>
    <col min="6920" max="6920" width="0" style="2" hidden="1" customWidth="1"/>
    <col min="6921" max="6921" width="9.109375" style="2"/>
    <col min="6922" max="6922" width="26" style="2" bestFit="1" customWidth="1"/>
    <col min="6923" max="6923" width="0" style="2" hidden="1" customWidth="1"/>
    <col min="6924" max="6924" width="18.33203125" style="2" bestFit="1" customWidth="1"/>
    <col min="6925" max="6932" width="6.6640625" style="2" customWidth="1"/>
    <col min="6933" max="7158" width="9.109375" style="2"/>
    <col min="7159" max="7159" width="34.33203125" style="2" customWidth="1"/>
    <col min="7160" max="7160" width="20.109375" style="2" customWidth="1"/>
    <col min="7161" max="7161" width="8.88671875" style="2" customWidth="1"/>
    <col min="7162" max="7163" width="7" style="2" customWidth="1"/>
    <col min="7164" max="7165" width="6.88671875" style="2" customWidth="1"/>
    <col min="7166" max="7169" width="5.33203125" style="2" customWidth="1"/>
    <col min="7170" max="7170" width="0.6640625" style="2" customWidth="1"/>
    <col min="7171" max="7171" width="6.5546875" style="2" customWidth="1"/>
    <col min="7172" max="7172" width="0" style="2" hidden="1" customWidth="1"/>
    <col min="7173" max="7173" width="9.109375" style="2"/>
    <col min="7174" max="7174" width="0" style="2" hidden="1" customWidth="1"/>
    <col min="7175" max="7175" width="15.44140625" style="2" bestFit="1" customWidth="1"/>
    <col min="7176" max="7176" width="0" style="2" hidden="1" customWidth="1"/>
    <col min="7177" max="7177" width="9.109375" style="2"/>
    <col min="7178" max="7178" width="26" style="2" bestFit="1" customWidth="1"/>
    <col min="7179" max="7179" width="0" style="2" hidden="1" customWidth="1"/>
    <col min="7180" max="7180" width="18.33203125" style="2" bestFit="1" customWidth="1"/>
    <col min="7181" max="7188" width="6.6640625" style="2" customWidth="1"/>
    <col min="7189" max="7414" width="9.109375" style="2"/>
    <col min="7415" max="7415" width="34.33203125" style="2" customWidth="1"/>
    <col min="7416" max="7416" width="20.109375" style="2" customWidth="1"/>
    <col min="7417" max="7417" width="8.88671875" style="2" customWidth="1"/>
    <col min="7418" max="7419" width="7" style="2" customWidth="1"/>
    <col min="7420" max="7421" width="6.88671875" style="2" customWidth="1"/>
    <col min="7422" max="7425" width="5.33203125" style="2" customWidth="1"/>
    <col min="7426" max="7426" width="0.6640625" style="2" customWidth="1"/>
    <col min="7427" max="7427" width="6.5546875" style="2" customWidth="1"/>
    <col min="7428" max="7428" width="0" style="2" hidden="1" customWidth="1"/>
    <col min="7429" max="7429" width="9.109375" style="2"/>
    <col min="7430" max="7430" width="0" style="2" hidden="1" customWidth="1"/>
    <col min="7431" max="7431" width="15.44140625" style="2" bestFit="1" customWidth="1"/>
    <col min="7432" max="7432" width="0" style="2" hidden="1" customWidth="1"/>
    <col min="7433" max="7433" width="9.109375" style="2"/>
    <col min="7434" max="7434" width="26" style="2" bestFit="1" customWidth="1"/>
    <col min="7435" max="7435" width="0" style="2" hidden="1" customWidth="1"/>
    <col min="7436" max="7436" width="18.33203125" style="2" bestFit="1" customWidth="1"/>
    <col min="7437" max="7444" width="6.6640625" style="2" customWidth="1"/>
    <col min="7445" max="7670" width="9.109375" style="2"/>
    <col min="7671" max="7671" width="34.33203125" style="2" customWidth="1"/>
    <col min="7672" max="7672" width="20.109375" style="2" customWidth="1"/>
    <col min="7673" max="7673" width="8.88671875" style="2" customWidth="1"/>
    <col min="7674" max="7675" width="7" style="2" customWidth="1"/>
    <col min="7676" max="7677" width="6.88671875" style="2" customWidth="1"/>
    <col min="7678" max="7681" width="5.33203125" style="2" customWidth="1"/>
    <col min="7682" max="7682" width="0.6640625" style="2" customWidth="1"/>
    <col min="7683" max="7683" width="6.5546875" style="2" customWidth="1"/>
    <col min="7684" max="7684" width="0" style="2" hidden="1" customWidth="1"/>
    <col min="7685" max="7685" width="9.109375" style="2"/>
    <col min="7686" max="7686" width="0" style="2" hidden="1" customWidth="1"/>
    <col min="7687" max="7687" width="15.44140625" style="2" bestFit="1" customWidth="1"/>
    <col min="7688" max="7688" width="0" style="2" hidden="1" customWidth="1"/>
    <col min="7689" max="7689" width="9.109375" style="2"/>
    <col min="7690" max="7690" width="26" style="2" bestFit="1" customWidth="1"/>
    <col min="7691" max="7691" width="0" style="2" hidden="1" customWidth="1"/>
    <col min="7692" max="7692" width="18.33203125" style="2" bestFit="1" customWidth="1"/>
    <col min="7693" max="7700" width="6.6640625" style="2" customWidth="1"/>
    <col min="7701" max="7926" width="9.109375" style="2"/>
    <col min="7927" max="7927" width="34.33203125" style="2" customWidth="1"/>
    <col min="7928" max="7928" width="20.109375" style="2" customWidth="1"/>
    <col min="7929" max="7929" width="8.88671875" style="2" customWidth="1"/>
    <col min="7930" max="7931" width="7" style="2" customWidth="1"/>
    <col min="7932" max="7933" width="6.88671875" style="2" customWidth="1"/>
    <col min="7934" max="7937" width="5.33203125" style="2" customWidth="1"/>
    <col min="7938" max="7938" width="0.6640625" style="2" customWidth="1"/>
    <col min="7939" max="7939" width="6.5546875" style="2" customWidth="1"/>
    <col min="7940" max="7940" width="0" style="2" hidden="1" customWidth="1"/>
    <col min="7941" max="7941" width="9.109375" style="2"/>
    <col min="7942" max="7942" width="0" style="2" hidden="1" customWidth="1"/>
    <col min="7943" max="7943" width="15.44140625" style="2" bestFit="1" customWidth="1"/>
    <col min="7944" max="7944" width="0" style="2" hidden="1" customWidth="1"/>
    <col min="7945" max="7945" width="9.109375" style="2"/>
    <col min="7946" max="7946" width="26" style="2" bestFit="1" customWidth="1"/>
    <col min="7947" max="7947" width="0" style="2" hidden="1" customWidth="1"/>
    <col min="7948" max="7948" width="18.33203125" style="2" bestFit="1" customWidth="1"/>
    <col min="7949" max="7956" width="6.6640625" style="2" customWidth="1"/>
    <col min="7957" max="8182" width="9.109375" style="2"/>
    <col min="8183" max="8183" width="34.33203125" style="2" customWidth="1"/>
    <col min="8184" max="8184" width="20.109375" style="2" customWidth="1"/>
    <col min="8185" max="8185" width="8.88671875" style="2" customWidth="1"/>
    <col min="8186" max="8187" width="7" style="2" customWidth="1"/>
    <col min="8188" max="8189" width="6.88671875" style="2" customWidth="1"/>
    <col min="8190" max="8193" width="5.33203125" style="2" customWidth="1"/>
    <col min="8194" max="8194" width="0.6640625" style="2" customWidth="1"/>
    <col min="8195" max="8195" width="6.5546875" style="2" customWidth="1"/>
    <col min="8196" max="8196" width="0" style="2" hidden="1" customWidth="1"/>
    <col min="8197" max="8197" width="9.109375" style="2"/>
    <col min="8198" max="8198" width="0" style="2" hidden="1" customWidth="1"/>
    <col min="8199" max="8199" width="15.44140625" style="2" bestFit="1" customWidth="1"/>
    <col min="8200" max="8200" width="0" style="2" hidden="1" customWidth="1"/>
    <col min="8201" max="8201" width="9.109375" style="2"/>
    <col min="8202" max="8202" width="26" style="2" bestFit="1" customWidth="1"/>
    <col min="8203" max="8203" width="0" style="2" hidden="1" customWidth="1"/>
    <col min="8204" max="8204" width="18.33203125" style="2" bestFit="1" customWidth="1"/>
    <col min="8205" max="8212" width="6.6640625" style="2" customWidth="1"/>
    <col min="8213" max="8438" width="9.109375" style="2"/>
    <col min="8439" max="8439" width="34.33203125" style="2" customWidth="1"/>
    <col min="8440" max="8440" width="20.109375" style="2" customWidth="1"/>
    <col min="8441" max="8441" width="8.88671875" style="2" customWidth="1"/>
    <col min="8442" max="8443" width="7" style="2" customWidth="1"/>
    <col min="8444" max="8445" width="6.88671875" style="2" customWidth="1"/>
    <col min="8446" max="8449" width="5.33203125" style="2" customWidth="1"/>
    <col min="8450" max="8450" width="0.6640625" style="2" customWidth="1"/>
    <col min="8451" max="8451" width="6.5546875" style="2" customWidth="1"/>
    <col min="8452" max="8452" width="0" style="2" hidden="1" customWidth="1"/>
    <col min="8453" max="8453" width="9.109375" style="2"/>
    <col min="8454" max="8454" width="0" style="2" hidden="1" customWidth="1"/>
    <col min="8455" max="8455" width="15.44140625" style="2" bestFit="1" customWidth="1"/>
    <col min="8456" max="8456" width="0" style="2" hidden="1" customWidth="1"/>
    <col min="8457" max="8457" width="9.109375" style="2"/>
    <col min="8458" max="8458" width="26" style="2" bestFit="1" customWidth="1"/>
    <col min="8459" max="8459" width="0" style="2" hidden="1" customWidth="1"/>
    <col min="8460" max="8460" width="18.33203125" style="2" bestFit="1" customWidth="1"/>
    <col min="8461" max="8468" width="6.6640625" style="2" customWidth="1"/>
    <col min="8469" max="8694" width="9.109375" style="2"/>
    <col min="8695" max="8695" width="34.33203125" style="2" customWidth="1"/>
    <col min="8696" max="8696" width="20.109375" style="2" customWidth="1"/>
    <col min="8697" max="8697" width="8.88671875" style="2" customWidth="1"/>
    <col min="8698" max="8699" width="7" style="2" customWidth="1"/>
    <col min="8700" max="8701" width="6.88671875" style="2" customWidth="1"/>
    <col min="8702" max="8705" width="5.33203125" style="2" customWidth="1"/>
    <col min="8706" max="8706" width="0.6640625" style="2" customWidth="1"/>
    <col min="8707" max="8707" width="6.5546875" style="2" customWidth="1"/>
    <col min="8708" max="8708" width="0" style="2" hidden="1" customWidth="1"/>
    <col min="8709" max="8709" width="9.109375" style="2"/>
    <col min="8710" max="8710" width="0" style="2" hidden="1" customWidth="1"/>
    <col min="8711" max="8711" width="15.44140625" style="2" bestFit="1" customWidth="1"/>
    <col min="8712" max="8712" width="0" style="2" hidden="1" customWidth="1"/>
    <col min="8713" max="8713" width="9.109375" style="2"/>
    <col min="8714" max="8714" width="26" style="2" bestFit="1" customWidth="1"/>
    <col min="8715" max="8715" width="0" style="2" hidden="1" customWidth="1"/>
    <col min="8716" max="8716" width="18.33203125" style="2" bestFit="1" customWidth="1"/>
    <col min="8717" max="8724" width="6.6640625" style="2" customWidth="1"/>
    <col min="8725" max="8950" width="9.109375" style="2"/>
    <col min="8951" max="8951" width="34.33203125" style="2" customWidth="1"/>
    <col min="8952" max="8952" width="20.109375" style="2" customWidth="1"/>
    <col min="8953" max="8953" width="8.88671875" style="2" customWidth="1"/>
    <col min="8954" max="8955" width="7" style="2" customWidth="1"/>
    <col min="8956" max="8957" width="6.88671875" style="2" customWidth="1"/>
    <col min="8958" max="8961" width="5.33203125" style="2" customWidth="1"/>
    <col min="8962" max="8962" width="0.6640625" style="2" customWidth="1"/>
    <col min="8963" max="8963" width="6.5546875" style="2" customWidth="1"/>
    <col min="8964" max="8964" width="0" style="2" hidden="1" customWidth="1"/>
    <col min="8965" max="8965" width="9.109375" style="2"/>
    <col min="8966" max="8966" width="0" style="2" hidden="1" customWidth="1"/>
    <col min="8967" max="8967" width="15.44140625" style="2" bestFit="1" customWidth="1"/>
    <col min="8968" max="8968" width="0" style="2" hidden="1" customWidth="1"/>
    <col min="8969" max="8969" width="9.109375" style="2"/>
    <col min="8970" max="8970" width="26" style="2" bestFit="1" customWidth="1"/>
    <col min="8971" max="8971" width="0" style="2" hidden="1" customWidth="1"/>
    <col min="8972" max="8972" width="18.33203125" style="2" bestFit="1" customWidth="1"/>
    <col min="8973" max="8980" width="6.6640625" style="2" customWidth="1"/>
    <col min="8981" max="9206" width="9.109375" style="2"/>
    <col min="9207" max="9207" width="34.33203125" style="2" customWidth="1"/>
    <col min="9208" max="9208" width="20.109375" style="2" customWidth="1"/>
    <col min="9209" max="9209" width="8.88671875" style="2" customWidth="1"/>
    <col min="9210" max="9211" width="7" style="2" customWidth="1"/>
    <col min="9212" max="9213" width="6.88671875" style="2" customWidth="1"/>
    <col min="9214" max="9217" width="5.33203125" style="2" customWidth="1"/>
    <col min="9218" max="9218" width="0.6640625" style="2" customWidth="1"/>
    <col min="9219" max="9219" width="6.5546875" style="2" customWidth="1"/>
    <col min="9220" max="9220" width="0" style="2" hidden="1" customWidth="1"/>
    <col min="9221" max="9221" width="9.109375" style="2"/>
    <col min="9222" max="9222" width="0" style="2" hidden="1" customWidth="1"/>
    <col min="9223" max="9223" width="15.44140625" style="2" bestFit="1" customWidth="1"/>
    <col min="9224" max="9224" width="0" style="2" hidden="1" customWidth="1"/>
    <col min="9225" max="9225" width="9.109375" style="2"/>
    <col min="9226" max="9226" width="26" style="2" bestFit="1" customWidth="1"/>
    <col min="9227" max="9227" width="0" style="2" hidden="1" customWidth="1"/>
    <col min="9228" max="9228" width="18.33203125" style="2" bestFit="1" customWidth="1"/>
    <col min="9229" max="9236" width="6.6640625" style="2" customWidth="1"/>
    <col min="9237" max="9462" width="9.109375" style="2"/>
    <col min="9463" max="9463" width="34.33203125" style="2" customWidth="1"/>
    <col min="9464" max="9464" width="20.109375" style="2" customWidth="1"/>
    <col min="9465" max="9465" width="8.88671875" style="2" customWidth="1"/>
    <col min="9466" max="9467" width="7" style="2" customWidth="1"/>
    <col min="9468" max="9469" width="6.88671875" style="2" customWidth="1"/>
    <col min="9470" max="9473" width="5.33203125" style="2" customWidth="1"/>
    <col min="9474" max="9474" width="0.6640625" style="2" customWidth="1"/>
    <col min="9475" max="9475" width="6.5546875" style="2" customWidth="1"/>
    <col min="9476" max="9476" width="0" style="2" hidden="1" customWidth="1"/>
    <col min="9477" max="9477" width="9.109375" style="2"/>
    <col min="9478" max="9478" width="0" style="2" hidden="1" customWidth="1"/>
    <col min="9479" max="9479" width="15.44140625" style="2" bestFit="1" customWidth="1"/>
    <col min="9480" max="9480" width="0" style="2" hidden="1" customWidth="1"/>
    <col min="9481" max="9481" width="9.109375" style="2"/>
    <col min="9482" max="9482" width="26" style="2" bestFit="1" customWidth="1"/>
    <col min="9483" max="9483" width="0" style="2" hidden="1" customWidth="1"/>
    <col min="9484" max="9484" width="18.33203125" style="2" bestFit="1" customWidth="1"/>
    <col min="9485" max="9492" width="6.6640625" style="2" customWidth="1"/>
    <col min="9493" max="9718" width="9.109375" style="2"/>
    <col min="9719" max="9719" width="34.33203125" style="2" customWidth="1"/>
    <col min="9720" max="9720" width="20.109375" style="2" customWidth="1"/>
    <col min="9721" max="9721" width="8.88671875" style="2" customWidth="1"/>
    <col min="9722" max="9723" width="7" style="2" customWidth="1"/>
    <col min="9724" max="9725" width="6.88671875" style="2" customWidth="1"/>
    <col min="9726" max="9729" width="5.33203125" style="2" customWidth="1"/>
    <col min="9730" max="9730" width="0.6640625" style="2" customWidth="1"/>
    <col min="9731" max="9731" width="6.5546875" style="2" customWidth="1"/>
    <col min="9732" max="9732" width="0" style="2" hidden="1" customWidth="1"/>
    <col min="9733" max="9733" width="9.109375" style="2"/>
    <col min="9734" max="9734" width="0" style="2" hidden="1" customWidth="1"/>
    <col min="9735" max="9735" width="15.44140625" style="2" bestFit="1" customWidth="1"/>
    <col min="9736" max="9736" width="0" style="2" hidden="1" customWidth="1"/>
    <col min="9737" max="9737" width="9.109375" style="2"/>
    <col min="9738" max="9738" width="26" style="2" bestFit="1" customWidth="1"/>
    <col min="9739" max="9739" width="0" style="2" hidden="1" customWidth="1"/>
    <col min="9740" max="9740" width="18.33203125" style="2" bestFit="1" customWidth="1"/>
    <col min="9741" max="9748" width="6.6640625" style="2" customWidth="1"/>
    <col min="9749" max="9974" width="9.109375" style="2"/>
    <col min="9975" max="9975" width="34.33203125" style="2" customWidth="1"/>
    <col min="9976" max="9976" width="20.109375" style="2" customWidth="1"/>
    <col min="9977" max="9977" width="8.88671875" style="2" customWidth="1"/>
    <col min="9978" max="9979" width="7" style="2" customWidth="1"/>
    <col min="9980" max="9981" width="6.88671875" style="2" customWidth="1"/>
    <col min="9982" max="9985" width="5.33203125" style="2" customWidth="1"/>
    <col min="9986" max="9986" width="0.6640625" style="2" customWidth="1"/>
    <col min="9987" max="9987" width="6.5546875" style="2" customWidth="1"/>
    <col min="9988" max="9988" width="0" style="2" hidden="1" customWidth="1"/>
    <col min="9989" max="9989" width="9.109375" style="2"/>
    <col min="9990" max="9990" width="0" style="2" hidden="1" customWidth="1"/>
    <col min="9991" max="9991" width="15.44140625" style="2" bestFit="1" customWidth="1"/>
    <col min="9992" max="9992" width="0" style="2" hidden="1" customWidth="1"/>
    <col min="9993" max="9993" width="9.109375" style="2"/>
    <col min="9994" max="9994" width="26" style="2" bestFit="1" customWidth="1"/>
    <col min="9995" max="9995" width="0" style="2" hidden="1" customWidth="1"/>
    <col min="9996" max="9996" width="18.33203125" style="2" bestFit="1" customWidth="1"/>
    <col min="9997" max="10004" width="6.6640625" style="2" customWidth="1"/>
    <col min="10005" max="10230" width="9.109375" style="2"/>
    <col min="10231" max="10231" width="34.33203125" style="2" customWidth="1"/>
    <col min="10232" max="10232" width="20.109375" style="2" customWidth="1"/>
    <col min="10233" max="10233" width="8.88671875" style="2" customWidth="1"/>
    <col min="10234" max="10235" width="7" style="2" customWidth="1"/>
    <col min="10236" max="10237" width="6.88671875" style="2" customWidth="1"/>
    <col min="10238" max="10241" width="5.33203125" style="2" customWidth="1"/>
    <col min="10242" max="10242" width="0.6640625" style="2" customWidth="1"/>
    <col min="10243" max="10243" width="6.5546875" style="2" customWidth="1"/>
    <col min="10244" max="10244" width="0" style="2" hidden="1" customWidth="1"/>
    <col min="10245" max="10245" width="9.109375" style="2"/>
    <col min="10246" max="10246" width="0" style="2" hidden="1" customWidth="1"/>
    <col min="10247" max="10247" width="15.44140625" style="2" bestFit="1" customWidth="1"/>
    <col min="10248" max="10248" width="0" style="2" hidden="1" customWidth="1"/>
    <col min="10249" max="10249" width="9.109375" style="2"/>
    <col min="10250" max="10250" width="26" style="2" bestFit="1" customWidth="1"/>
    <col min="10251" max="10251" width="0" style="2" hidden="1" customWidth="1"/>
    <col min="10252" max="10252" width="18.33203125" style="2" bestFit="1" customWidth="1"/>
    <col min="10253" max="10260" width="6.6640625" style="2" customWidth="1"/>
    <col min="10261" max="10486" width="9.109375" style="2"/>
    <col min="10487" max="10487" width="34.33203125" style="2" customWidth="1"/>
    <col min="10488" max="10488" width="20.109375" style="2" customWidth="1"/>
    <col min="10489" max="10489" width="8.88671875" style="2" customWidth="1"/>
    <col min="10490" max="10491" width="7" style="2" customWidth="1"/>
    <col min="10492" max="10493" width="6.88671875" style="2" customWidth="1"/>
    <col min="10494" max="10497" width="5.33203125" style="2" customWidth="1"/>
    <col min="10498" max="10498" width="0.6640625" style="2" customWidth="1"/>
    <col min="10499" max="10499" width="6.5546875" style="2" customWidth="1"/>
    <col min="10500" max="10500" width="0" style="2" hidden="1" customWidth="1"/>
    <col min="10501" max="10501" width="9.109375" style="2"/>
    <col min="10502" max="10502" width="0" style="2" hidden="1" customWidth="1"/>
    <col min="10503" max="10503" width="15.44140625" style="2" bestFit="1" customWidth="1"/>
    <col min="10504" max="10504" width="0" style="2" hidden="1" customWidth="1"/>
    <col min="10505" max="10505" width="9.109375" style="2"/>
    <col min="10506" max="10506" width="26" style="2" bestFit="1" customWidth="1"/>
    <col min="10507" max="10507" width="0" style="2" hidden="1" customWidth="1"/>
    <col min="10508" max="10508" width="18.33203125" style="2" bestFit="1" customWidth="1"/>
    <col min="10509" max="10516" width="6.6640625" style="2" customWidth="1"/>
    <col min="10517" max="10742" width="9.109375" style="2"/>
    <col min="10743" max="10743" width="34.33203125" style="2" customWidth="1"/>
    <col min="10744" max="10744" width="20.109375" style="2" customWidth="1"/>
    <col min="10745" max="10745" width="8.88671875" style="2" customWidth="1"/>
    <col min="10746" max="10747" width="7" style="2" customWidth="1"/>
    <col min="10748" max="10749" width="6.88671875" style="2" customWidth="1"/>
    <col min="10750" max="10753" width="5.33203125" style="2" customWidth="1"/>
    <col min="10754" max="10754" width="0.6640625" style="2" customWidth="1"/>
    <col min="10755" max="10755" width="6.5546875" style="2" customWidth="1"/>
    <col min="10756" max="10756" width="0" style="2" hidden="1" customWidth="1"/>
    <col min="10757" max="10757" width="9.109375" style="2"/>
    <col min="10758" max="10758" width="0" style="2" hidden="1" customWidth="1"/>
    <col min="10759" max="10759" width="15.44140625" style="2" bestFit="1" customWidth="1"/>
    <col min="10760" max="10760" width="0" style="2" hidden="1" customWidth="1"/>
    <col min="10761" max="10761" width="9.109375" style="2"/>
    <col min="10762" max="10762" width="26" style="2" bestFit="1" customWidth="1"/>
    <col min="10763" max="10763" width="0" style="2" hidden="1" customWidth="1"/>
    <col min="10764" max="10764" width="18.33203125" style="2" bestFit="1" customWidth="1"/>
    <col min="10765" max="10772" width="6.6640625" style="2" customWidth="1"/>
    <col min="10773" max="10998" width="9.109375" style="2"/>
    <col min="10999" max="10999" width="34.33203125" style="2" customWidth="1"/>
    <col min="11000" max="11000" width="20.109375" style="2" customWidth="1"/>
    <col min="11001" max="11001" width="8.88671875" style="2" customWidth="1"/>
    <col min="11002" max="11003" width="7" style="2" customWidth="1"/>
    <col min="11004" max="11005" width="6.88671875" style="2" customWidth="1"/>
    <col min="11006" max="11009" width="5.33203125" style="2" customWidth="1"/>
    <col min="11010" max="11010" width="0.6640625" style="2" customWidth="1"/>
    <col min="11011" max="11011" width="6.5546875" style="2" customWidth="1"/>
    <col min="11012" max="11012" width="0" style="2" hidden="1" customWidth="1"/>
    <col min="11013" max="11013" width="9.109375" style="2"/>
    <col min="11014" max="11014" width="0" style="2" hidden="1" customWidth="1"/>
    <col min="11015" max="11015" width="15.44140625" style="2" bestFit="1" customWidth="1"/>
    <col min="11016" max="11016" width="0" style="2" hidden="1" customWidth="1"/>
    <col min="11017" max="11017" width="9.109375" style="2"/>
    <col min="11018" max="11018" width="26" style="2" bestFit="1" customWidth="1"/>
    <col min="11019" max="11019" width="0" style="2" hidden="1" customWidth="1"/>
    <col min="11020" max="11020" width="18.33203125" style="2" bestFit="1" customWidth="1"/>
    <col min="11021" max="11028" width="6.6640625" style="2" customWidth="1"/>
    <col min="11029" max="11254" width="9.109375" style="2"/>
    <col min="11255" max="11255" width="34.33203125" style="2" customWidth="1"/>
    <col min="11256" max="11256" width="20.109375" style="2" customWidth="1"/>
    <col min="11257" max="11257" width="8.88671875" style="2" customWidth="1"/>
    <col min="11258" max="11259" width="7" style="2" customWidth="1"/>
    <col min="11260" max="11261" width="6.88671875" style="2" customWidth="1"/>
    <col min="11262" max="11265" width="5.33203125" style="2" customWidth="1"/>
    <col min="11266" max="11266" width="0.6640625" style="2" customWidth="1"/>
    <col min="11267" max="11267" width="6.5546875" style="2" customWidth="1"/>
    <col min="11268" max="11268" width="0" style="2" hidden="1" customWidth="1"/>
    <col min="11269" max="11269" width="9.109375" style="2"/>
    <col min="11270" max="11270" width="0" style="2" hidden="1" customWidth="1"/>
    <col min="11271" max="11271" width="15.44140625" style="2" bestFit="1" customWidth="1"/>
    <col min="11272" max="11272" width="0" style="2" hidden="1" customWidth="1"/>
    <col min="11273" max="11273" width="9.109375" style="2"/>
    <col min="11274" max="11274" width="26" style="2" bestFit="1" customWidth="1"/>
    <col min="11275" max="11275" width="0" style="2" hidden="1" customWidth="1"/>
    <col min="11276" max="11276" width="18.33203125" style="2" bestFit="1" customWidth="1"/>
    <col min="11277" max="11284" width="6.6640625" style="2" customWidth="1"/>
    <col min="11285" max="11510" width="9.109375" style="2"/>
    <col min="11511" max="11511" width="34.33203125" style="2" customWidth="1"/>
    <col min="11512" max="11512" width="20.109375" style="2" customWidth="1"/>
    <col min="11513" max="11513" width="8.88671875" style="2" customWidth="1"/>
    <col min="11514" max="11515" width="7" style="2" customWidth="1"/>
    <col min="11516" max="11517" width="6.88671875" style="2" customWidth="1"/>
    <col min="11518" max="11521" width="5.33203125" style="2" customWidth="1"/>
    <col min="11522" max="11522" width="0.6640625" style="2" customWidth="1"/>
    <col min="11523" max="11523" width="6.5546875" style="2" customWidth="1"/>
    <col min="11524" max="11524" width="0" style="2" hidden="1" customWidth="1"/>
    <col min="11525" max="11525" width="9.109375" style="2"/>
    <col min="11526" max="11526" width="0" style="2" hidden="1" customWidth="1"/>
    <col min="11527" max="11527" width="15.44140625" style="2" bestFit="1" customWidth="1"/>
    <col min="11528" max="11528" width="0" style="2" hidden="1" customWidth="1"/>
    <col min="11529" max="11529" width="9.109375" style="2"/>
    <col min="11530" max="11530" width="26" style="2" bestFit="1" customWidth="1"/>
    <col min="11531" max="11531" width="0" style="2" hidden="1" customWidth="1"/>
    <col min="11532" max="11532" width="18.33203125" style="2" bestFit="1" customWidth="1"/>
    <col min="11533" max="11540" width="6.6640625" style="2" customWidth="1"/>
    <col min="11541" max="11766" width="9.109375" style="2"/>
    <col min="11767" max="11767" width="34.33203125" style="2" customWidth="1"/>
    <col min="11768" max="11768" width="20.109375" style="2" customWidth="1"/>
    <col min="11769" max="11769" width="8.88671875" style="2" customWidth="1"/>
    <col min="11770" max="11771" width="7" style="2" customWidth="1"/>
    <col min="11772" max="11773" width="6.88671875" style="2" customWidth="1"/>
    <col min="11774" max="11777" width="5.33203125" style="2" customWidth="1"/>
    <col min="11778" max="11778" width="0.6640625" style="2" customWidth="1"/>
    <col min="11779" max="11779" width="6.5546875" style="2" customWidth="1"/>
    <col min="11780" max="11780" width="0" style="2" hidden="1" customWidth="1"/>
    <col min="11781" max="11781" width="9.109375" style="2"/>
    <col min="11782" max="11782" width="0" style="2" hidden="1" customWidth="1"/>
    <col min="11783" max="11783" width="15.44140625" style="2" bestFit="1" customWidth="1"/>
    <col min="11784" max="11784" width="0" style="2" hidden="1" customWidth="1"/>
    <col min="11785" max="11785" width="9.109375" style="2"/>
    <col min="11786" max="11786" width="26" style="2" bestFit="1" customWidth="1"/>
    <col min="11787" max="11787" width="0" style="2" hidden="1" customWidth="1"/>
    <col min="11788" max="11788" width="18.33203125" style="2" bestFit="1" customWidth="1"/>
    <col min="11789" max="11796" width="6.6640625" style="2" customWidth="1"/>
    <col min="11797" max="12022" width="9.109375" style="2"/>
    <col min="12023" max="12023" width="34.33203125" style="2" customWidth="1"/>
    <col min="12024" max="12024" width="20.109375" style="2" customWidth="1"/>
    <col min="12025" max="12025" width="8.88671875" style="2" customWidth="1"/>
    <col min="12026" max="12027" width="7" style="2" customWidth="1"/>
    <col min="12028" max="12029" width="6.88671875" style="2" customWidth="1"/>
    <col min="12030" max="12033" width="5.33203125" style="2" customWidth="1"/>
    <col min="12034" max="12034" width="0.6640625" style="2" customWidth="1"/>
    <col min="12035" max="12035" width="6.5546875" style="2" customWidth="1"/>
    <col min="12036" max="12036" width="0" style="2" hidden="1" customWidth="1"/>
    <col min="12037" max="12037" width="9.109375" style="2"/>
    <col min="12038" max="12038" width="0" style="2" hidden="1" customWidth="1"/>
    <col min="12039" max="12039" width="15.44140625" style="2" bestFit="1" customWidth="1"/>
    <col min="12040" max="12040" width="0" style="2" hidden="1" customWidth="1"/>
    <col min="12041" max="12041" width="9.109375" style="2"/>
    <col min="12042" max="12042" width="26" style="2" bestFit="1" customWidth="1"/>
    <col min="12043" max="12043" width="0" style="2" hidden="1" customWidth="1"/>
    <col min="12044" max="12044" width="18.33203125" style="2" bestFit="1" customWidth="1"/>
    <col min="12045" max="12052" width="6.6640625" style="2" customWidth="1"/>
    <col min="12053" max="12278" width="9.109375" style="2"/>
    <col min="12279" max="12279" width="34.33203125" style="2" customWidth="1"/>
    <col min="12280" max="12280" width="20.109375" style="2" customWidth="1"/>
    <col min="12281" max="12281" width="8.88671875" style="2" customWidth="1"/>
    <col min="12282" max="12283" width="7" style="2" customWidth="1"/>
    <col min="12284" max="12285" width="6.88671875" style="2" customWidth="1"/>
    <col min="12286" max="12289" width="5.33203125" style="2" customWidth="1"/>
    <col min="12290" max="12290" width="0.6640625" style="2" customWidth="1"/>
    <col min="12291" max="12291" width="6.5546875" style="2" customWidth="1"/>
    <col min="12292" max="12292" width="0" style="2" hidden="1" customWidth="1"/>
    <col min="12293" max="12293" width="9.109375" style="2"/>
    <col min="12294" max="12294" width="0" style="2" hidden="1" customWidth="1"/>
    <col min="12295" max="12295" width="15.44140625" style="2" bestFit="1" customWidth="1"/>
    <col min="12296" max="12296" width="0" style="2" hidden="1" customWidth="1"/>
    <col min="12297" max="12297" width="9.109375" style="2"/>
    <col min="12298" max="12298" width="26" style="2" bestFit="1" customWidth="1"/>
    <col min="12299" max="12299" width="0" style="2" hidden="1" customWidth="1"/>
    <col min="12300" max="12300" width="18.33203125" style="2" bestFit="1" customWidth="1"/>
    <col min="12301" max="12308" width="6.6640625" style="2" customWidth="1"/>
    <col min="12309" max="12534" width="9.109375" style="2"/>
    <col min="12535" max="12535" width="34.33203125" style="2" customWidth="1"/>
    <col min="12536" max="12536" width="20.109375" style="2" customWidth="1"/>
    <col min="12537" max="12537" width="8.88671875" style="2" customWidth="1"/>
    <col min="12538" max="12539" width="7" style="2" customWidth="1"/>
    <col min="12540" max="12541" width="6.88671875" style="2" customWidth="1"/>
    <col min="12542" max="12545" width="5.33203125" style="2" customWidth="1"/>
    <col min="12546" max="12546" width="0.6640625" style="2" customWidth="1"/>
    <col min="12547" max="12547" width="6.5546875" style="2" customWidth="1"/>
    <col min="12548" max="12548" width="0" style="2" hidden="1" customWidth="1"/>
    <col min="12549" max="12549" width="9.109375" style="2"/>
    <col min="12550" max="12550" width="0" style="2" hidden="1" customWidth="1"/>
    <col min="12551" max="12551" width="15.44140625" style="2" bestFit="1" customWidth="1"/>
    <col min="12552" max="12552" width="0" style="2" hidden="1" customWidth="1"/>
    <col min="12553" max="12553" width="9.109375" style="2"/>
    <col min="12554" max="12554" width="26" style="2" bestFit="1" customWidth="1"/>
    <col min="12555" max="12555" width="0" style="2" hidden="1" customWidth="1"/>
    <col min="12556" max="12556" width="18.33203125" style="2" bestFit="1" customWidth="1"/>
    <col min="12557" max="12564" width="6.6640625" style="2" customWidth="1"/>
    <col min="12565" max="12790" width="9.109375" style="2"/>
    <col min="12791" max="12791" width="34.33203125" style="2" customWidth="1"/>
    <col min="12792" max="12792" width="20.109375" style="2" customWidth="1"/>
    <col min="12793" max="12793" width="8.88671875" style="2" customWidth="1"/>
    <col min="12794" max="12795" width="7" style="2" customWidth="1"/>
    <col min="12796" max="12797" width="6.88671875" style="2" customWidth="1"/>
    <col min="12798" max="12801" width="5.33203125" style="2" customWidth="1"/>
    <col min="12802" max="12802" width="0.6640625" style="2" customWidth="1"/>
    <col min="12803" max="12803" width="6.5546875" style="2" customWidth="1"/>
    <col min="12804" max="12804" width="0" style="2" hidden="1" customWidth="1"/>
    <col min="12805" max="12805" width="9.109375" style="2"/>
    <col min="12806" max="12806" width="0" style="2" hidden="1" customWidth="1"/>
    <col min="12807" max="12807" width="15.44140625" style="2" bestFit="1" customWidth="1"/>
    <col min="12808" max="12808" width="0" style="2" hidden="1" customWidth="1"/>
    <col min="12809" max="12809" width="9.109375" style="2"/>
    <col min="12810" max="12810" width="26" style="2" bestFit="1" customWidth="1"/>
    <col min="12811" max="12811" width="0" style="2" hidden="1" customWidth="1"/>
    <col min="12812" max="12812" width="18.33203125" style="2" bestFit="1" customWidth="1"/>
    <col min="12813" max="12820" width="6.6640625" style="2" customWidth="1"/>
    <col min="12821" max="13046" width="9.109375" style="2"/>
    <col min="13047" max="13047" width="34.33203125" style="2" customWidth="1"/>
    <col min="13048" max="13048" width="20.109375" style="2" customWidth="1"/>
    <col min="13049" max="13049" width="8.88671875" style="2" customWidth="1"/>
    <col min="13050" max="13051" width="7" style="2" customWidth="1"/>
    <col min="13052" max="13053" width="6.88671875" style="2" customWidth="1"/>
    <col min="13054" max="13057" width="5.33203125" style="2" customWidth="1"/>
    <col min="13058" max="13058" width="0.6640625" style="2" customWidth="1"/>
    <col min="13059" max="13059" width="6.5546875" style="2" customWidth="1"/>
    <col min="13060" max="13060" width="0" style="2" hidden="1" customWidth="1"/>
    <col min="13061" max="13061" width="9.109375" style="2"/>
    <col min="13062" max="13062" width="0" style="2" hidden="1" customWidth="1"/>
    <col min="13063" max="13063" width="15.44140625" style="2" bestFit="1" customWidth="1"/>
    <col min="13064" max="13064" width="0" style="2" hidden="1" customWidth="1"/>
    <col min="13065" max="13065" width="9.109375" style="2"/>
    <col min="13066" max="13066" width="26" style="2" bestFit="1" customWidth="1"/>
    <col min="13067" max="13067" width="0" style="2" hidden="1" customWidth="1"/>
    <col min="13068" max="13068" width="18.33203125" style="2" bestFit="1" customWidth="1"/>
    <col min="13069" max="13076" width="6.6640625" style="2" customWidth="1"/>
    <col min="13077" max="13302" width="9.109375" style="2"/>
    <col min="13303" max="13303" width="34.33203125" style="2" customWidth="1"/>
    <col min="13304" max="13304" width="20.109375" style="2" customWidth="1"/>
    <col min="13305" max="13305" width="8.88671875" style="2" customWidth="1"/>
    <col min="13306" max="13307" width="7" style="2" customWidth="1"/>
    <col min="13308" max="13309" width="6.88671875" style="2" customWidth="1"/>
    <col min="13310" max="13313" width="5.33203125" style="2" customWidth="1"/>
    <col min="13314" max="13314" width="0.6640625" style="2" customWidth="1"/>
    <col min="13315" max="13315" width="6.5546875" style="2" customWidth="1"/>
    <col min="13316" max="13316" width="0" style="2" hidden="1" customWidth="1"/>
    <col min="13317" max="13317" width="9.109375" style="2"/>
    <col min="13318" max="13318" width="0" style="2" hidden="1" customWidth="1"/>
    <col min="13319" max="13319" width="15.44140625" style="2" bestFit="1" customWidth="1"/>
    <col min="13320" max="13320" width="0" style="2" hidden="1" customWidth="1"/>
    <col min="13321" max="13321" width="9.109375" style="2"/>
    <col min="13322" max="13322" width="26" style="2" bestFit="1" customWidth="1"/>
    <col min="13323" max="13323" width="0" style="2" hidden="1" customWidth="1"/>
    <col min="13324" max="13324" width="18.33203125" style="2" bestFit="1" customWidth="1"/>
    <col min="13325" max="13332" width="6.6640625" style="2" customWidth="1"/>
    <col min="13333" max="13558" width="9.109375" style="2"/>
    <col min="13559" max="13559" width="34.33203125" style="2" customWidth="1"/>
    <col min="13560" max="13560" width="20.109375" style="2" customWidth="1"/>
    <col min="13561" max="13561" width="8.88671875" style="2" customWidth="1"/>
    <col min="13562" max="13563" width="7" style="2" customWidth="1"/>
    <col min="13564" max="13565" width="6.88671875" style="2" customWidth="1"/>
    <col min="13566" max="13569" width="5.33203125" style="2" customWidth="1"/>
    <col min="13570" max="13570" width="0.6640625" style="2" customWidth="1"/>
    <col min="13571" max="13571" width="6.5546875" style="2" customWidth="1"/>
    <col min="13572" max="13572" width="0" style="2" hidden="1" customWidth="1"/>
    <col min="13573" max="13573" width="9.109375" style="2"/>
    <col min="13574" max="13574" width="0" style="2" hidden="1" customWidth="1"/>
    <col min="13575" max="13575" width="15.44140625" style="2" bestFit="1" customWidth="1"/>
    <col min="13576" max="13576" width="0" style="2" hidden="1" customWidth="1"/>
    <col min="13577" max="13577" width="9.109375" style="2"/>
    <col min="13578" max="13578" width="26" style="2" bestFit="1" customWidth="1"/>
    <col min="13579" max="13579" width="0" style="2" hidden="1" customWidth="1"/>
    <col min="13580" max="13580" width="18.33203125" style="2" bestFit="1" customWidth="1"/>
    <col min="13581" max="13588" width="6.6640625" style="2" customWidth="1"/>
    <col min="13589" max="13814" width="9.109375" style="2"/>
    <col min="13815" max="13815" width="34.33203125" style="2" customWidth="1"/>
    <col min="13816" max="13816" width="20.109375" style="2" customWidth="1"/>
    <col min="13817" max="13817" width="8.88671875" style="2" customWidth="1"/>
    <col min="13818" max="13819" width="7" style="2" customWidth="1"/>
    <col min="13820" max="13821" width="6.88671875" style="2" customWidth="1"/>
    <col min="13822" max="13825" width="5.33203125" style="2" customWidth="1"/>
    <col min="13826" max="13826" width="0.6640625" style="2" customWidth="1"/>
    <col min="13827" max="13827" width="6.5546875" style="2" customWidth="1"/>
    <col min="13828" max="13828" width="0" style="2" hidden="1" customWidth="1"/>
    <col min="13829" max="13829" width="9.109375" style="2"/>
    <col min="13830" max="13830" width="0" style="2" hidden="1" customWidth="1"/>
    <col min="13831" max="13831" width="15.44140625" style="2" bestFit="1" customWidth="1"/>
    <col min="13832" max="13832" width="0" style="2" hidden="1" customWidth="1"/>
    <col min="13833" max="13833" width="9.109375" style="2"/>
    <col min="13834" max="13834" width="26" style="2" bestFit="1" customWidth="1"/>
    <col min="13835" max="13835" width="0" style="2" hidden="1" customWidth="1"/>
    <col min="13836" max="13836" width="18.33203125" style="2" bestFit="1" customWidth="1"/>
    <col min="13837" max="13844" width="6.6640625" style="2" customWidth="1"/>
    <col min="13845" max="14070" width="9.109375" style="2"/>
    <col min="14071" max="14071" width="34.33203125" style="2" customWidth="1"/>
    <col min="14072" max="14072" width="20.109375" style="2" customWidth="1"/>
    <col min="14073" max="14073" width="8.88671875" style="2" customWidth="1"/>
    <col min="14074" max="14075" width="7" style="2" customWidth="1"/>
    <col min="14076" max="14077" width="6.88671875" style="2" customWidth="1"/>
    <col min="14078" max="14081" width="5.33203125" style="2" customWidth="1"/>
    <col min="14082" max="14082" width="0.6640625" style="2" customWidth="1"/>
    <col min="14083" max="14083" width="6.5546875" style="2" customWidth="1"/>
    <col min="14084" max="14084" width="0" style="2" hidden="1" customWidth="1"/>
    <col min="14085" max="14085" width="9.109375" style="2"/>
    <col min="14086" max="14086" width="0" style="2" hidden="1" customWidth="1"/>
    <col min="14087" max="14087" width="15.44140625" style="2" bestFit="1" customWidth="1"/>
    <col min="14088" max="14088" width="0" style="2" hidden="1" customWidth="1"/>
    <col min="14089" max="14089" width="9.109375" style="2"/>
    <col min="14090" max="14090" width="26" style="2" bestFit="1" customWidth="1"/>
    <col min="14091" max="14091" width="0" style="2" hidden="1" customWidth="1"/>
    <col min="14092" max="14092" width="18.33203125" style="2" bestFit="1" customWidth="1"/>
    <col min="14093" max="14100" width="6.6640625" style="2" customWidth="1"/>
    <col min="14101" max="14326" width="9.109375" style="2"/>
    <col min="14327" max="14327" width="34.33203125" style="2" customWidth="1"/>
    <col min="14328" max="14328" width="20.109375" style="2" customWidth="1"/>
    <col min="14329" max="14329" width="8.88671875" style="2" customWidth="1"/>
    <col min="14330" max="14331" width="7" style="2" customWidth="1"/>
    <col min="14332" max="14333" width="6.88671875" style="2" customWidth="1"/>
    <col min="14334" max="14337" width="5.33203125" style="2" customWidth="1"/>
    <col min="14338" max="14338" width="0.6640625" style="2" customWidth="1"/>
    <col min="14339" max="14339" width="6.5546875" style="2" customWidth="1"/>
    <col min="14340" max="14340" width="0" style="2" hidden="1" customWidth="1"/>
    <col min="14341" max="14341" width="9.109375" style="2"/>
    <col min="14342" max="14342" width="0" style="2" hidden="1" customWidth="1"/>
    <col min="14343" max="14343" width="15.44140625" style="2" bestFit="1" customWidth="1"/>
    <col min="14344" max="14344" width="0" style="2" hidden="1" customWidth="1"/>
    <col min="14345" max="14345" width="9.109375" style="2"/>
    <col min="14346" max="14346" width="26" style="2" bestFit="1" customWidth="1"/>
    <col min="14347" max="14347" width="0" style="2" hidden="1" customWidth="1"/>
    <col min="14348" max="14348" width="18.33203125" style="2" bestFit="1" customWidth="1"/>
    <col min="14349" max="14356" width="6.6640625" style="2" customWidth="1"/>
    <col min="14357" max="14582" width="9.109375" style="2"/>
    <col min="14583" max="14583" width="34.33203125" style="2" customWidth="1"/>
    <col min="14584" max="14584" width="20.109375" style="2" customWidth="1"/>
    <col min="14585" max="14585" width="8.88671875" style="2" customWidth="1"/>
    <col min="14586" max="14587" width="7" style="2" customWidth="1"/>
    <col min="14588" max="14589" width="6.88671875" style="2" customWidth="1"/>
    <col min="14590" max="14593" width="5.33203125" style="2" customWidth="1"/>
    <col min="14594" max="14594" width="0.6640625" style="2" customWidth="1"/>
    <col min="14595" max="14595" width="6.5546875" style="2" customWidth="1"/>
    <col min="14596" max="14596" width="0" style="2" hidden="1" customWidth="1"/>
    <col min="14597" max="14597" width="9.109375" style="2"/>
    <col min="14598" max="14598" width="0" style="2" hidden="1" customWidth="1"/>
    <col min="14599" max="14599" width="15.44140625" style="2" bestFit="1" customWidth="1"/>
    <col min="14600" max="14600" width="0" style="2" hidden="1" customWidth="1"/>
    <col min="14601" max="14601" width="9.109375" style="2"/>
    <col min="14602" max="14602" width="26" style="2" bestFit="1" customWidth="1"/>
    <col min="14603" max="14603" width="0" style="2" hidden="1" customWidth="1"/>
    <col min="14604" max="14604" width="18.33203125" style="2" bestFit="1" customWidth="1"/>
    <col min="14605" max="14612" width="6.6640625" style="2" customWidth="1"/>
    <col min="14613" max="14838" width="9.109375" style="2"/>
    <col min="14839" max="14839" width="34.33203125" style="2" customWidth="1"/>
    <col min="14840" max="14840" width="20.109375" style="2" customWidth="1"/>
    <col min="14841" max="14841" width="8.88671875" style="2" customWidth="1"/>
    <col min="14842" max="14843" width="7" style="2" customWidth="1"/>
    <col min="14844" max="14845" width="6.88671875" style="2" customWidth="1"/>
    <col min="14846" max="14849" width="5.33203125" style="2" customWidth="1"/>
    <col min="14850" max="14850" width="0.6640625" style="2" customWidth="1"/>
    <col min="14851" max="14851" width="6.5546875" style="2" customWidth="1"/>
    <col min="14852" max="14852" width="0" style="2" hidden="1" customWidth="1"/>
    <col min="14853" max="14853" width="9.109375" style="2"/>
    <col min="14854" max="14854" width="0" style="2" hidden="1" customWidth="1"/>
    <col min="14855" max="14855" width="15.44140625" style="2" bestFit="1" customWidth="1"/>
    <col min="14856" max="14856" width="0" style="2" hidden="1" customWidth="1"/>
    <col min="14857" max="14857" width="9.109375" style="2"/>
    <col min="14858" max="14858" width="26" style="2" bestFit="1" customWidth="1"/>
    <col min="14859" max="14859" width="0" style="2" hidden="1" customWidth="1"/>
    <col min="14860" max="14860" width="18.33203125" style="2" bestFit="1" customWidth="1"/>
    <col min="14861" max="14868" width="6.6640625" style="2" customWidth="1"/>
    <col min="14869" max="15094" width="9.109375" style="2"/>
    <col min="15095" max="15095" width="34.33203125" style="2" customWidth="1"/>
    <col min="15096" max="15096" width="20.109375" style="2" customWidth="1"/>
    <col min="15097" max="15097" width="8.88671875" style="2" customWidth="1"/>
    <col min="15098" max="15099" width="7" style="2" customWidth="1"/>
    <col min="15100" max="15101" width="6.88671875" style="2" customWidth="1"/>
    <col min="15102" max="15105" width="5.33203125" style="2" customWidth="1"/>
    <col min="15106" max="15106" width="0.6640625" style="2" customWidth="1"/>
    <col min="15107" max="15107" width="6.5546875" style="2" customWidth="1"/>
    <col min="15108" max="15108" width="0" style="2" hidden="1" customWidth="1"/>
    <col min="15109" max="15109" width="9.109375" style="2"/>
    <col min="15110" max="15110" width="0" style="2" hidden="1" customWidth="1"/>
    <col min="15111" max="15111" width="15.44140625" style="2" bestFit="1" customWidth="1"/>
    <col min="15112" max="15112" width="0" style="2" hidden="1" customWidth="1"/>
    <col min="15113" max="15113" width="9.109375" style="2"/>
    <col min="15114" max="15114" width="26" style="2" bestFit="1" customWidth="1"/>
    <col min="15115" max="15115" width="0" style="2" hidden="1" customWidth="1"/>
    <col min="15116" max="15116" width="18.33203125" style="2" bestFit="1" customWidth="1"/>
    <col min="15117" max="15124" width="6.6640625" style="2" customWidth="1"/>
    <col min="15125" max="15350" width="9.109375" style="2"/>
    <col min="15351" max="15351" width="34.33203125" style="2" customWidth="1"/>
    <col min="15352" max="15352" width="20.109375" style="2" customWidth="1"/>
    <col min="15353" max="15353" width="8.88671875" style="2" customWidth="1"/>
    <col min="15354" max="15355" width="7" style="2" customWidth="1"/>
    <col min="15356" max="15357" width="6.88671875" style="2" customWidth="1"/>
    <col min="15358" max="15361" width="5.33203125" style="2" customWidth="1"/>
    <col min="15362" max="15362" width="0.6640625" style="2" customWidth="1"/>
    <col min="15363" max="15363" width="6.5546875" style="2" customWidth="1"/>
    <col min="15364" max="15364" width="0" style="2" hidden="1" customWidth="1"/>
    <col min="15365" max="15365" width="9.109375" style="2"/>
    <col min="15366" max="15366" width="0" style="2" hidden="1" customWidth="1"/>
    <col min="15367" max="15367" width="15.44140625" style="2" bestFit="1" customWidth="1"/>
    <col min="15368" max="15368" width="0" style="2" hidden="1" customWidth="1"/>
    <col min="15369" max="15369" width="9.109375" style="2"/>
    <col min="15370" max="15370" width="26" style="2" bestFit="1" customWidth="1"/>
    <col min="15371" max="15371" width="0" style="2" hidden="1" customWidth="1"/>
    <col min="15372" max="15372" width="18.33203125" style="2" bestFit="1" customWidth="1"/>
    <col min="15373" max="15380" width="6.6640625" style="2" customWidth="1"/>
    <col min="15381" max="15606" width="9.109375" style="2"/>
    <col min="15607" max="15607" width="34.33203125" style="2" customWidth="1"/>
    <col min="15608" max="15608" width="20.109375" style="2" customWidth="1"/>
    <col min="15609" max="15609" width="8.88671875" style="2" customWidth="1"/>
    <col min="15610" max="15611" width="7" style="2" customWidth="1"/>
    <col min="15612" max="15613" width="6.88671875" style="2" customWidth="1"/>
    <col min="15614" max="15617" width="5.33203125" style="2" customWidth="1"/>
    <col min="15618" max="15618" width="0.6640625" style="2" customWidth="1"/>
    <col min="15619" max="15619" width="6.5546875" style="2" customWidth="1"/>
    <col min="15620" max="15620" width="0" style="2" hidden="1" customWidth="1"/>
    <col min="15621" max="15621" width="9.109375" style="2"/>
    <col min="15622" max="15622" width="0" style="2" hidden="1" customWidth="1"/>
    <col min="15623" max="15623" width="15.44140625" style="2" bestFit="1" customWidth="1"/>
    <col min="15624" max="15624" width="0" style="2" hidden="1" customWidth="1"/>
    <col min="15625" max="15625" width="9.109375" style="2"/>
    <col min="15626" max="15626" width="26" style="2" bestFit="1" customWidth="1"/>
    <col min="15627" max="15627" width="0" style="2" hidden="1" customWidth="1"/>
    <col min="15628" max="15628" width="18.33203125" style="2" bestFit="1" customWidth="1"/>
    <col min="15629" max="15636" width="6.6640625" style="2" customWidth="1"/>
    <col min="15637" max="15862" width="9.109375" style="2"/>
    <col min="15863" max="15863" width="34.33203125" style="2" customWidth="1"/>
    <col min="15864" max="15864" width="20.109375" style="2" customWidth="1"/>
    <col min="15865" max="15865" width="8.88671875" style="2" customWidth="1"/>
    <col min="15866" max="15867" width="7" style="2" customWidth="1"/>
    <col min="15868" max="15869" width="6.88671875" style="2" customWidth="1"/>
    <col min="15870" max="15873" width="5.33203125" style="2" customWidth="1"/>
    <col min="15874" max="15874" width="0.6640625" style="2" customWidth="1"/>
    <col min="15875" max="15875" width="6.5546875" style="2" customWidth="1"/>
    <col min="15876" max="15876" width="0" style="2" hidden="1" customWidth="1"/>
    <col min="15877" max="15877" width="9.109375" style="2"/>
    <col min="15878" max="15878" width="0" style="2" hidden="1" customWidth="1"/>
    <col min="15879" max="15879" width="15.44140625" style="2" bestFit="1" customWidth="1"/>
    <col min="15880" max="15880" width="0" style="2" hidden="1" customWidth="1"/>
    <col min="15881" max="15881" width="9.109375" style="2"/>
    <col min="15882" max="15882" width="26" style="2" bestFit="1" customWidth="1"/>
    <col min="15883" max="15883" width="0" style="2" hidden="1" customWidth="1"/>
    <col min="15884" max="15884" width="18.33203125" style="2" bestFit="1" customWidth="1"/>
    <col min="15885" max="15892" width="6.6640625" style="2" customWidth="1"/>
    <col min="15893" max="16118" width="9.109375" style="2"/>
    <col min="16119" max="16119" width="34.33203125" style="2" customWidth="1"/>
    <col min="16120" max="16120" width="20.109375" style="2" customWidth="1"/>
    <col min="16121" max="16121" width="8.88671875" style="2" customWidth="1"/>
    <col min="16122" max="16123" width="7" style="2" customWidth="1"/>
    <col min="16124" max="16125" width="6.88671875" style="2" customWidth="1"/>
    <col min="16126" max="16129" width="5.33203125" style="2" customWidth="1"/>
    <col min="16130" max="16130" width="0.6640625" style="2" customWidth="1"/>
    <col min="16131" max="16131" width="6.5546875" style="2" customWidth="1"/>
    <col min="16132" max="16132" width="0" style="2" hidden="1" customWidth="1"/>
    <col min="16133" max="16133" width="9.109375" style="2"/>
    <col min="16134" max="16134" width="0" style="2" hidden="1" customWidth="1"/>
    <col min="16135" max="16135" width="15.44140625" style="2" bestFit="1" customWidth="1"/>
    <col min="16136" max="16136" width="0" style="2" hidden="1" customWidth="1"/>
    <col min="16137" max="16137" width="9.109375" style="2"/>
    <col min="16138" max="16138" width="26" style="2" bestFit="1" customWidth="1"/>
    <col min="16139" max="16139" width="0" style="2" hidden="1" customWidth="1"/>
    <col min="16140" max="16140" width="18.33203125" style="2" bestFit="1" customWidth="1"/>
    <col min="16141" max="16148" width="6.6640625" style="2" customWidth="1"/>
    <col min="16149" max="16384" width="9.109375" style="2"/>
  </cols>
  <sheetData>
    <row r="1" spans="1:14" ht="16.8" thickBot="1">
      <c r="A1" s="1" t="s">
        <v>53</v>
      </c>
      <c r="F1" s="90"/>
      <c r="G1" s="90"/>
      <c r="H1" s="90"/>
      <c r="I1" s="90"/>
      <c r="J1" s="90"/>
      <c r="K1" s="90"/>
      <c r="L1" s="90"/>
    </row>
    <row r="2" spans="1:14" ht="16.5" customHeight="1" thickBot="1">
      <c r="A2" s="7" t="s">
        <v>9</v>
      </c>
      <c r="B2" s="47"/>
      <c r="F2" s="90"/>
      <c r="G2" s="90"/>
      <c r="H2" s="90"/>
      <c r="I2" s="90"/>
      <c r="J2" s="90"/>
      <c r="K2" s="90"/>
      <c r="L2" s="90"/>
    </row>
    <row r="3" spans="1:14" ht="18" customHeight="1" thickBot="1">
      <c r="A3" s="7"/>
      <c r="B3" s="9" t="s">
        <v>11</v>
      </c>
      <c r="F3" s="90"/>
      <c r="G3" s="90"/>
      <c r="H3" s="90"/>
      <c r="I3" s="90"/>
      <c r="J3" s="90"/>
      <c r="K3" s="90"/>
      <c r="L3" s="90"/>
    </row>
    <row r="4" spans="1:14" ht="16.5" customHeight="1">
      <c r="A4" s="7" t="s">
        <v>10</v>
      </c>
      <c r="B4" s="10"/>
      <c r="C4" s="11"/>
      <c r="D4" s="12"/>
      <c r="F4" s="90"/>
      <c r="G4" s="90"/>
      <c r="H4" s="90"/>
      <c r="I4" s="90"/>
      <c r="J4" s="90"/>
      <c r="K4" s="90"/>
      <c r="L4" s="90"/>
    </row>
    <row r="5" spans="1:14" ht="16.5" customHeight="1">
      <c r="A5" s="7" t="s">
        <v>12</v>
      </c>
      <c r="B5" s="13"/>
      <c r="C5" s="14"/>
      <c r="D5" s="15"/>
      <c r="F5" s="90"/>
      <c r="G5" s="90"/>
      <c r="H5" s="90"/>
      <c r="I5" s="90"/>
      <c r="J5" s="90"/>
      <c r="K5" s="90"/>
      <c r="L5" s="90"/>
    </row>
    <row r="6" spans="1:14" ht="16.5" customHeight="1" thickBot="1">
      <c r="A6" s="7" t="s">
        <v>13</v>
      </c>
      <c r="B6" s="13"/>
      <c r="C6" s="16"/>
      <c r="D6" s="17"/>
      <c r="F6" s="90"/>
      <c r="G6" s="90"/>
      <c r="H6" s="90"/>
      <c r="I6" s="90"/>
      <c r="J6" s="90"/>
      <c r="K6" s="90"/>
      <c r="L6" s="90"/>
    </row>
    <row r="7" spans="1:14" ht="16.5" customHeight="1" thickBot="1">
      <c r="A7" s="7" t="s">
        <v>14</v>
      </c>
      <c r="B7" s="18" t="str">
        <f ca="1">YEAR(TODAY())&amp;"-"&amp;IF(LEN(MONTH(TODAY()))&gt;1,MONTH(TODAY()),"0"&amp;MONTH(TODAY()))&amp;"-"&amp;DAY(TODAY())</f>
        <v>2026-05-18</v>
      </c>
      <c r="N7" s="2"/>
    </row>
    <row r="8" spans="1:14" ht="102.75" customHeight="1">
      <c r="A8" s="51"/>
      <c r="B8" s="20"/>
      <c r="C8" s="21"/>
      <c r="D8" s="199" t="s">
        <v>41</v>
      </c>
      <c r="E8" s="199" t="s">
        <v>47</v>
      </c>
      <c r="F8" s="199" t="s">
        <v>222</v>
      </c>
      <c r="G8" s="23"/>
      <c r="H8" s="23"/>
      <c r="I8" s="23"/>
      <c r="J8" s="172" t="s">
        <v>218</v>
      </c>
      <c r="L8" s="172" t="s">
        <v>218</v>
      </c>
      <c r="N8" s="2"/>
    </row>
    <row r="9" spans="1:14">
      <c r="A9" s="20"/>
      <c r="D9" s="26" t="s">
        <v>0</v>
      </c>
      <c r="E9" s="26" t="s">
        <v>4</v>
      </c>
      <c r="F9" s="26" t="s">
        <v>75</v>
      </c>
      <c r="G9" s="27"/>
      <c r="H9" s="27"/>
      <c r="I9" s="27"/>
      <c r="J9" s="158" t="s">
        <v>80</v>
      </c>
      <c r="L9" s="158" t="s">
        <v>75</v>
      </c>
      <c r="N9" s="2"/>
    </row>
    <row r="10" spans="1:14">
      <c r="A10" s="28" t="s">
        <v>16</v>
      </c>
      <c r="B10" s="20" t="s">
        <v>39</v>
      </c>
      <c r="C10" s="25" t="s">
        <v>40</v>
      </c>
      <c r="D10" s="203">
        <v>150</v>
      </c>
      <c r="E10" s="203"/>
      <c r="F10" s="62"/>
      <c r="G10" s="62"/>
      <c r="H10" s="62"/>
      <c r="N10" s="2"/>
    </row>
    <row r="11" spans="1:14">
      <c r="A11" s="29" t="s">
        <v>50</v>
      </c>
      <c r="B11" s="30" t="s">
        <v>202</v>
      </c>
      <c r="C11" s="31">
        <v>1</v>
      </c>
      <c r="D11" s="200"/>
      <c r="E11" s="200"/>
      <c r="F11" s="200"/>
      <c r="G11" s="77"/>
      <c r="H11" s="77"/>
      <c r="I11" s="33"/>
      <c r="J11" s="34">
        <v>3239.47</v>
      </c>
      <c r="K11" s="139">
        <f t="shared" ref="K11:K23" si="0">SUM(D11:E11)*J11</f>
        <v>0</v>
      </c>
      <c r="L11" s="34">
        <v>4099.78</v>
      </c>
      <c r="M11" s="6">
        <f t="shared" ref="M11:M23" si="1">SUM(F11)*L11</f>
        <v>0</v>
      </c>
      <c r="N11" s="2"/>
    </row>
    <row r="12" spans="1:14">
      <c r="A12" s="29" t="s">
        <v>156</v>
      </c>
      <c r="B12" s="30" t="s">
        <v>203</v>
      </c>
      <c r="C12" s="31">
        <v>1</v>
      </c>
      <c r="D12" s="200"/>
      <c r="E12" s="200"/>
      <c r="F12" s="200"/>
      <c r="G12" s="77"/>
      <c r="H12" s="77"/>
      <c r="I12" s="33"/>
      <c r="J12" s="34">
        <v>347.85</v>
      </c>
      <c r="K12" s="139">
        <f t="shared" si="0"/>
        <v>0</v>
      </c>
      <c r="L12" s="34">
        <v>435.47</v>
      </c>
      <c r="M12" s="6">
        <f t="shared" si="1"/>
        <v>0</v>
      </c>
      <c r="N12" s="2"/>
    </row>
    <row r="13" spans="1:14">
      <c r="A13" s="35" t="s">
        <v>200</v>
      </c>
      <c r="B13" s="30" t="s">
        <v>204</v>
      </c>
      <c r="C13" s="31">
        <v>1</v>
      </c>
      <c r="D13" s="200"/>
      <c r="E13" s="200"/>
      <c r="F13" s="200"/>
      <c r="G13" s="77"/>
      <c r="H13" s="77"/>
      <c r="I13" s="33"/>
      <c r="J13" s="34">
        <v>371.74</v>
      </c>
      <c r="K13" s="139">
        <f t="shared" si="0"/>
        <v>0</v>
      </c>
      <c r="L13" s="34">
        <v>467.33</v>
      </c>
      <c r="M13" s="6">
        <f t="shared" si="1"/>
        <v>0</v>
      </c>
      <c r="N13" s="2"/>
    </row>
    <row r="14" spans="1:14">
      <c r="A14" s="29" t="s">
        <v>201</v>
      </c>
      <c r="B14" s="30" t="s">
        <v>205</v>
      </c>
      <c r="C14" s="31">
        <v>1</v>
      </c>
      <c r="D14" s="200"/>
      <c r="E14" s="200"/>
      <c r="F14" s="200"/>
      <c r="G14" s="77"/>
      <c r="H14" s="77"/>
      <c r="I14" s="33"/>
      <c r="J14" s="34">
        <v>775.35</v>
      </c>
      <c r="K14" s="139">
        <f t="shared" si="0"/>
        <v>0</v>
      </c>
      <c r="L14" s="34">
        <v>977.15</v>
      </c>
      <c r="M14" s="6">
        <f t="shared" si="1"/>
        <v>0</v>
      </c>
      <c r="N14" s="2"/>
    </row>
    <row r="15" spans="1:14" ht="14.25" customHeight="1">
      <c r="A15" s="29" t="s">
        <v>18</v>
      </c>
      <c r="B15" s="30" t="s">
        <v>206</v>
      </c>
      <c r="C15" s="31">
        <v>1</v>
      </c>
      <c r="D15" s="200"/>
      <c r="E15" s="200"/>
      <c r="F15" s="200"/>
      <c r="G15" s="77"/>
      <c r="H15" s="77"/>
      <c r="I15" s="33"/>
      <c r="J15" s="34">
        <v>620.28</v>
      </c>
      <c r="K15" s="139">
        <f t="shared" si="0"/>
        <v>0</v>
      </c>
      <c r="L15" s="34">
        <v>785.97</v>
      </c>
      <c r="M15" s="6">
        <f t="shared" si="1"/>
        <v>0</v>
      </c>
      <c r="N15" s="2"/>
    </row>
    <row r="16" spans="1:14">
      <c r="A16" s="29" t="s">
        <v>19</v>
      </c>
      <c r="B16" s="30" t="s">
        <v>207</v>
      </c>
      <c r="C16" s="31">
        <v>1</v>
      </c>
      <c r="D16" s="200"/>
      <c r="E16" s="200"/>
      <c r="F16" s="200"/>
      <c r="G16" s="77"/>
      <c r="H16" s="77"/>
      <c r="I16" s="33"/>
      <c r="J16" s="34">
        <v>1805.6</v>
      </c>
      <c r="K16" s="139">
        <f t="shared" si="0"/>
        <v>0</v>
      </c>
      <c r="L16" s="34">
        <v>2283.56</v>
      </c>
      <c r="M16" s="6">
        <f t="shared" si="1"/>
        <v>0</v>
      </c>
      <c r="N16" s="2"/>
    </row>
    <row r="17" spans="1:14">
      <c r="A17" s="29" t="s">
        <v>20</v>
      </c>
      <c r="B17" s="30" t="s">
        <v>208</v>
      </c>
      <c r="C17" s="31">
        <v>1</v>
      </c>
      <c r="D17" s="200"/>
      <c r="E17" s="200"/>
      <c r="F17" s="200"/>
      <c r="G17" s="77"/>
      <c r="H17" s="77"/>
      <c r="I17" s="33"/>
      <c r="J17" s="34">
        <v>1805.6</v>
      </c>
      <c r="K17" s="139">
        <f t="shared" si="0"/>
        <v>0</v>
      </c>
      <c r="L17" s="34">
        <v>2283.56</v>
      </c>
      <c r="M17" s="6">
        <f t="shared" si="1"/>
        <v>0</v>
      </c>
      <c r="N17" s="2"/>
    </row>
    <row r="18" spans="1:14" ht="14.25" customHeight="1">
      <c r="A18" s="29" t="s">
        <v>22</v>
      </c>
      <c r="B18" s="30" t="s">
        <v>209</v>
      </c>
      <c r="C18" s="31">
        <v>1</v>
      </c>
      <c r="D18" s="200"/>
      <c r="E18" s="200"/>
      <c r="F18" s="200"/>
      <c r="G18" s="77"/>
      <c r="H18" s="77"/>
      <c r="I18" s="33"/>
      <c r="J18" s="34">
        <v>3632.45</v>
      </c>
      <c r="K18" s="139">
        <f t="shared" si="0"/>
        <v>0</v>
      </c>
      <c r="L18" s="34">
        <v>4548.05</v>
      </c>
      <c r="M18" s="6">
        <f t="shared" si="1"/>
        <v>0</v>
      </c>
      <c r="N18" s="2"/>
    </row>
    <row r="19" spans="1:14">
      <c r="A19" s="29" t="s">
        <v>21</v>
      </c>
      <c r="B19" s="30" t="s">
        <v>210</v>
      </c>
      <c r="C19" s="31">
        <v>1</v>
      </c>
      <c r="D19" s="200"/>
      <c r="E19" s="200"/>
      <c r="F19" s="200"/>
      <c r="G19" s="77"/>
      <c r="H19" s="77"/>
      <c r="I19" s="33"/>
      <c r="J19" s="34">
        <v>3632.45</v>
      </c>
      <c r="K19" s="139">
        <f t="shared" si="0"/>
        <v>0</v>
      </c>
      <c r="L19" s="34">
        <v>4548.05</v>
      </c>
      <c r="M19" s="6">
        <f t="shared" si="1"/>
        <v>0</v>
      </c>
      <c r="N19" s="2"/>
    </row>
    <row r="20" spans="1:14">
      <c r="A20" s="29" t="s">
        <v>54</v>
      </c>
      <c r="B20" s="30" t="s">
        <v>211</v>
      </c>
      <c r="C20" s="31">
        <v>1</v>
      </c>
      <c r="D20" s="200"/>
      <c r="E20" s="200"/>
      <c r="F20" s="200"/>
      <c r="G20" s="77"/>
      <c r="H20" s="77"/>
      <c r="I20" s="33"/>
      <c r="J20" s="34">
        <v>953.2</v>
      </c>
      <c r="K20" s="139">
        <f t="shared" si="0"/>
        <v>0</v>
      </c>
      <c r="L20" s="34">
        <v>1184</v>
      </c>
      <c r="M20" s="6">
        <f t="shared" si="1"/>
        <v>0</v>
      </c>
      <c r="N20" s="2"/>
    </row>
    <row r="21" spans="1:14">
      <c r="A21" s="29" t="s">
        <v>55</v>
      </c>
      <c r="B21" s="30" t="s">
        <v>212</v>
      </c>
      <c r="C21" s="31">
        <v>1</v>
      </c>
      <c r="D21" s="200"/>
      <c r="E21" s="200"/>
      <c r="F21" s="200"/>
      <c r="G21" s="77"/>
      <c r="H21" s="77"/>
      <c r="I21" s="33"/>
      <c r="J21" s="34">
        <v>1030.26</v>
      </c>
      <c r="K21" s="139">
        <f t="shared" si="0"/>
        <v>0</v>
      </c>
      <c r="L21" s="34">
        <v>1184</v>
      </c>
      <c r="M21" s="6">
        <f t="shared" si="1"/>
        <v>0</v>
      </c>
      <c r="N21" s="2"/>
    </row>
    <row r="22" spans="1:14">
      <c r="A22" s="29" t="s">
        <v>93</v>
      </c>
      <c r="B22" s="30" t="s">
        <v>192</v>
      </c>
      <c r="C22" s="31">
        <v>1</v>
      </c>
      <c r="D22" s="200"/>
      <c r="E22" s="200"/>
      <c r="F22" s="200"/>
      <c r="G22" s="77"/>
      <c r="H22" s="77"/>
      <c r="I22" s="33"/>
      <c r="J22" s="34">
        <v>8231.43</v>
      </c>
      <c r="K22" s="139">
        <f t="shared" si="0"/>
        <v>0</v>
      </c>
      <c r="L22" s="34">
        <v>8231.43</v>
      </c>
      <c r="M22" s="6">
        <f t="shared" si="1"/>
        <v>0</v>
      </c>
      <c r="N22" s="2"/>
    </row>
    <row r="23" spans="1:14">
      <c r="A23" s="29" t="s">
        <v>24</v>
      </c>
      <c r="B23" s="30" t="s">
        <v>213</v>
      </c>
      <c r="C23" s="31">
        <v>1</v>
      </c>
      <c r="D23" s="200"/>
      <c r="E23" s="200"/>
      <c r="F23" s="200"/>
      <c r="G23" s="77"/>
      <c r="H23" s="77"/>
      <c r="I23" s="33"/>
      <c r="J23" s="34">
        <v>344.13</v>
      </c>
      <c r="K23" s="139">
        <f t="shared" si="0"/>
        <v>0</v>
      </c>
      <c r="L23" s="34">
        <v>435.47</v>
      </c>
      <c r="M23" s="6">
        <f t="shared" si="1"/>
        <v>0</v>
      </c>
      <c r="N23" s="2"/>
    </row>
    <row r="24" spans="1:14">
      <c r="A24" s="210" t="s">
        <v>25</v>
      </c>
      <c r="B24" s="210"/>
      <c r="C24" s="67"/>
      <c r="D24" s="203">
        <v>100</v>
      </c>
      <c r="E24" s="203"/>
      <c r="F24" s="62"/>
      <c r="G24" s="62"/>
      <c r="H24" s="62"/>
      <c r="J24" s="38"/>
      <c r="K24" s="139"/>
      <c r="N24" s="2"/>
    </row>
    <row r="25" spans="1:14">
      <c r="A25" s="29" t="s">
        <v>26</v>
      </c>
      <c r="B25" s="30" t="s">
        <v>194</v>
      </c>
      <c r="C25" s="31">
        <v>1</v>
      </c>
      <c r="D25" s="200"/>
      <c r="E25" s="200"/>
      <c r="F25" s="200"/>
      <c r="G25" s="77"/>
      <c r="H25" s="77"/>
      <c r="I25" s="33"/>
      <c r="J25" s="118">
        <v>2081.7600000000002</v>
      </c>
      <c r="K25" s="139">
        <f t="shared" ref="K25:K30" si="2">SUM(D25:E25)*J25</f>
        <v>0</v>
      </c>
      <c r="L25" s="34">
        <v>2389.77</v>
      </c>
      <c r="M25" s="6">
        <f t="shared" ref="M25:M35" si="3">SUM(F25)*L25</f>
        <v>0</v>
      </c>
      <c r="N25" s="2"/>
    </row>
    <row r="26" spans="1:14">
      <c r="A26" s="29" t="s">
        <v>27</v>
      </c>
      <c r="B26" s="30" t="s">
        <v>195</v>
      </c>
      <c r="C26" s="31">
        <v>1</v>
      </c>
      <c r="D26" s="200"/>
      <c r="E26" s="200"/>
      <c r="F26" s="200"/>
      <c r="G26" s="77"/>
      <c r="H26" s="77"/>
      <c r="I26" s="33"/>
      <c r="J26" s="118">
        <v>801.9</v>
      </c>
      <c r="K26" s="139">
        <f t="shared" si="2"/>
        <v>0</v>
      </c>
      <c r="L26" s="34">
        <v>918.73</v>
      </c>
      <c r="M26" s="6">
        <f t="shared" si="3"/>
        <v>0</v>
      </c>
      <c r="N26" s="2"/>
    </row>
    <row r="27" spans="1:14">
      <c r="A27" s="29" t="s">
        <v>28</v>
      </c>
      <c r="B27" s="30" t="s">
        <v>196</v>
      </c>
      <c r="C27" s="31">
        <v>1</v>
      </c>
      <c r="D27" s="200"/>
      <c r="E27" s="200"/>
      <c r="F27" s="200"/>
      <c r="G27" s="77"/>
      <c r="H27" s="77"/>
      <c r="I27" s="33"/>
      <c r="J27" s="118">
        <v>323.95</v>
      </c>
      <c r="K27" s="139">
        <f t="shared" si="2"/>
        <v>0</v>
      </c>
      <c r="L27" s="34">
        <v>371.74</v>
      </c>
      <c r="M27" s="6">
        <f t="shared" si="3"/>
        <v>0</v>
      </c>
      <c r="N27" s="2"/>
    </row>
    <row r="28" spans="1:14">
      <c r="A28" s="29" t="s">
        <v>29</v>
      </c>
      <c r="B28" s="30" t="s">
        <v>197</v>
      </c>
      <c r="C28" s="31">
        <v>1</v>
      </c>
      <c r="D28" s="200"/>
      <c r="E28" s="201"/>
      <c r="F28" s="201"/>
      <c r="G28" s="77"/>
      <c r="H28" s="77"/>
      <c r="I28" s="33"/>
      <c r="J28" s="118">
        <v>354.75</v>
      </c>
      <c r="K28" s="139">
        <f t="shared" si="2"/>
        <v>0</v>
      </c>
      <c r="L28" s="34">
        <v>403.61</v>
      </c>
      <c r="M28" s="6">
        <f t="shared" si="3"/>
        <v>0</v>
      </c>
      <c r="N28" s="2"/>
    </row>
    <row r="29" spans="1:14">
      <c r="A29" s="29" t="s">
        <v>30</v>
      </c>
      <c r="B29" s="30" t="s">
        <v>198</v>
      </c>
      <c r="C29" s="31">
        <v>1</v>
      </c>
      <c r="D29" s="200"/>
      <c r="E29" s="200"/>
      <c r="F29" s="200"/>
      <c r="G29" s="77"/>
      <c r="H29" s="77"/>
      <c r="I29" s="33"/>
      <c r="J29" s="118">
        <v>1301.0999999999999</v>
      </c>
      <c r="K29" s="139">
        <f t="shared" si="2"/>
        <v>0</v>
      </c>
      <c r="L29" s="34">
        <v>1449.76</v>
      </c>
      <c r="M29" s="6">
        <f t="shared" si="3"/>
        <v>0</v>
      </c>
      <c r="N29" s="2"/>
    </row>
    <row r="30" spans="1:14">
      <c r="A30" s="29" t="s">
        <v>31</v>
      </c>
      <c r="B30" s="30" t="s">
        <v>199</v>
      </c>
      <c r="C30" s="31">
        <v>1</v>
      </c>
      <c r="D30" s="200"/>
      <c r="E30" s="200"/>
      <c r="F30" s="200"/>
      <c r="G30" s="77"/>
      <c r="H30" s="77"/>
      <c r="I30" s="33"/>
      <c r="J30" s="118">
        <v>308</v>
      </c>
      <c r="K30" s="139">
        <f t="shared" si="2"/>
        <v>0</v>
      </c>
      <c r="L30" s="34">
        <v>250.5</v>
      </c>
      <c r="M30" s="6">
        <f t="shared" si="3"/>
        <v>0</v>
      </c>
      <c r="N30" s="2"/>
    </row>
    <row r="31" spans="1:14">
      <c r="A31" s="210" t="s">
        <v>25</v>
      </c>
      <c r="B31" s="210"/>
      <c r="C31" s="67"/>
      <c r="D31" s="203">
        <v>120</v>
      </c>
      <c r="E31" s="203"/>
      <c r="F31" s="62"/>
      <c r="G31" s="62"/>
      <c r="H31" s="62"/>
      <c r="J31" s="38"/>
      <c r="K31" s="139"/>
      <c r="M31" s="6">
        <f t="shared" si="3"/>
        <v>0</v>
      </c>
      <c r="N31" s="2"/>
    </row>
    <row r="32" spans="1:14">
      <c r="A32" s="29" t="s">
        <v>69</v>
      </c>
      <c r="B32" s="30" t="s">
        <v>214</v>
      </c>
      <c r="C32" s="100">
        <v>1</v>
      </c>
      <c r="D32" s="202"/>
      <c r="E32" s="202"/>
      <c r="F32" s="202"/>
      <c r="G32" s="77"/>
      <c r="H32" s="77"/>
      <c r="I32" s="33"/>
      <c r="J32" s="34">
        <v>4301.59</v>
      </c>
      <c r="K32" s="139">
        <f>SUM(D32:E32)*J32</f>
        <v>0</v>
      </c>
      <c r="L32" s="34">
        <v>4938.8599999999997</v>
      </c>
      <c r="M32" s="6">
        <f t="shared" si="3"/>
        <v>0</v>
      </c>
      <c r="N32" s="2"/>
    </row>
    <row r="33" spans="1:536">
      <c r="A33" s="29" t="s">
        <v>70</v>
      </c>
      <c r="B33" s="30" t="s">
        <v>215</v>
      </c>
      <c r="C33" s="100">
        <v>1</v>
      </c>
      <c r="D33" s="202"/>
      <c r="E33" s="202"/>
      <c r="F33" s="202"/>
      <c r="G33" s="77"/>
      <c r="H33" s="77"/>
      <c r="I33" s="33"/>
      <c r="J33" s="34">
        <v>817.83</v>
      </c>
      <c r="K33" s="139">
        <f>SUM(D33:E33)*J33</f>
        <v>0</v>
      </c>
      <c r="L33" s="34">
        <v>939.98</v>
      </c>
      <c r="M33" s="6">
        <f t="shared" si="3"/>
        <v>0</v>
      </c>
      <c r="N33" s="2"/>
    </row>
    <row r="34" spans="1:536" ht="12" customHeight="1">
      <c r="A34" s="29" t="s">
        <v>71</v>
      </c>
      <c r="B34" s="30" t="s">
        <v>216</v>
      </c>
      <c r="C34" s="100">
        <v>1</v>
      </c>
      <c r="D34" s="202"/>
      <c r="E34" s="202"/>
      <c r="F34" s="202"/>
      <c r="G34" s="77"/>
      <c r="H34" s="77"/>
      <c r="I34" s="33"/>
      <c r="J34" s="34">
        <v>1030.26</v>
      </c>
      <c r="K34" s="139">
        <f>SUM(D34:E34)*J34</f>
        <v>0</v>
      </c>
      <c r="L34" s="34">
        <v>1178.95</v>
      </c>
      <c r="M34" s="6">
        <f t="shared" si="3"/>
        <v>0</v>
      </c>
      <c r="N34" s="2"/>
    </row>
    <row r="35" spans="1:536">
      <c r="A35" s="29" t="s">
        <v>73</v>
      </c>
      <c r="B35" s="30" t="s">
        <v>217</v>
      </c>
      <c r="C35" s="100">
        <v>1</v>
      </c>
      <c r="D35" s="202"/>
      <c r="E35" s="202"/>
      <c r="F35" s="202"/>
      <c r="G35" s="77"/>
      <c r="H35" s="77"/>
      <c r="I35" s="33"/>
      <c r="J35" s="34">
        <v>456.71</v>
      </c>
      <c r="K35" s="139">
        <f>SUM(D35:E35)*J35</f>
        <v>0</v>
      </c>
      <c r="L35" s="34">
        <v>525.75</v>
      </c>
      <c r="M35" s="6">
        <f t="shared" si="3"/>
        <v>0</v>
      </c>
      <c r="N35" s="2"/>
    </row>
    <row r="36" spans="1:536" ht="14.4">
      <c r="A36" s="5"/>
      <c r="B36" s="39"/>
      <c r="C36" s="40"/>
      <c r="D36" s="77"/>
      <c r="E36" s="173"/>
      <c r="F36" s="173"/>
      <c r="G36" s="173"/>
      <c r="H36" s="173"/>
      <c r="I36" s="190"/>
      <c r="J36" s="69"/>
      <c r="K36" s="53"/>
      <c r="N36" s="2"/>
    </row>
    <row r="37" spans="1:536">
      <c r="A37" s="28" t="s">
        <v>32</v>
      </c>
      <c r="B37" s="28"/>
      <c r="C37" s="37"/>
      <c r="D37" s="42"/>
      <c r="E37" s="174"/>
      <c r="F37" s="174"/>
      <c r="G37" s="174"/>
      <c r="H37" s="175"/>
      <c r="I37" s="191"/>
      <c r="J37" s="38"/>
      <c r="N37" s="2"/>
    </row>
    <row r="38" spans="1:536">
      <c r="A38" s="98" t="s">
        <v>60</v>
      </c>
      <c r="B38" s="96" t="s">
        <v>146</v>
      </c>
      <c r="C38" s="31">
        <v>1</v>
      </c>
      <c r="D38" s="200"/>
      <c r="E38" s="176"/>
      <c r="F38" s="176"/>
      <c r="G38" s="176"/>
      <c r="H38" s="176"/>
      <c r="I38" s="176"/>
      <c r="J38" s="121">
        <v>1061.42</v>
      </c>
      <c r="K38" s="53">
        <f>SUM(D38:D38:H38)*J38</f>
        <v>0</v>
      </c>
      <c r="N38" s="2"/>
    </row>
    <row r="39" spans="1:536" ht="15" customHeight="1">
      <c r="A39" s="98" t="s">
        <v>37</v>
      </c>
      <c r="B39" s="30" t="s">
        <v>147</v>
      </c>
      <c r="C39" s="31">
        <v>1</v>
      </c>
      <c r="D39" s="200"/>
      <c r="E39" s="114"/>
      <c r="F39" s="5"/>
      <c r="G39" s="5"/>
      <c r="H39" s="5"/>
      <c r="I39" s="5"/>
      <c r="J39" s="94">
        <v>389.46</v>
      </c>
      <c r="K39" s="53">
        <f t="shared" ref="K39:K53" si="4">D39*J39</f>
        <v>0</v>
      </c>
      <c r="N39" s="2"/>
    </row>
    <row r="40" spans="1:536" ht="15" customHeight="1">
      <c r="A40" s="98" t="s">
        <v>87</v>
      </c>
      <c r="B40" s="30" t="s">
        <v>148</v>
      </c>
      <c r="C40" s="31">
        <v>1</v>
      </c>
      <c r="D40" s="200"/>
      <c r="E40" s="114"/>
      <c r="F40" s="5"/>
      <c r="G40" s="5"/>
      <c r="H40" s="5"/>
      <c r="I40" s="5"/>
      <c r="J40" s="94"/>
      <c r="K40" s="53">
        <f t="shared" si="4"/>
        <v>0</v>
      </c>
      <c r="N40" s="2"/>
    </row>
    <row r="41" spans="1:536" ht="13.2">
      <c r="A41" s="98" t="s">
        <v>107</v>
      </c>
      <c r="B41" s="30" t="s">
        <v>150</v>
      </c>
      <c r="C41" s="31">
        <v>1</v>
      </c>
      <c r="D41" s="200"/>
      <c r="E41" s="44"/>
      <c r="F41" s="105"/>
      <c r="G41" s="105"/>
      <c r="H41" s="102" t="s">
        <v>220</v>
      </c>
      <c r="I41" s="170">
        <f>SUM(K11:K53)+SUM(M11:M35)</f>
        <v>0</v>
      </c>
      <c r="J41" s="94"/>
      <c r="K41" s="53">
        <f t="shared" si="4"/>
        <v>0</v>
      </c>
      <c r="N41" s="2"/>
    </row>
    <row r="42" spans="1:536" ht="13.2">
      <c r="A42" s="98" t="s">
        <v>106</v>
      </c>
      <c r="B42" s="30" t="s">
        <v>176</v>
      </c>
      <c r="C42" s="31">
        <v>1</v>
      </c>
      <c r="D42" s="200"/>
      <c r="E42" s="44"/>
      <c r="F42" s="105"/>
      <c r="G42" s="105"/>
      <c r="H42" s="107" t="s">
        <v>66</v>
      </c>
      <c r="I42" s="169">
        <v>0</v>
      </c>
      <c r="J42" s="94"/>
      <c r="K42" s="53">
        <f t="shared" si="4"/>
        <v>0</v>
      </c>
      <c r="N42" s="2"/>
    </row>
    <row r="43" spans="1:536" ht="13.2">
      <c r="A43" s="98" t="s">
        <v>36</v>
      </c>
      <c r="B43" s="30" t="s">
        <v>152</v>
      </c>
      <c r="C43" s="31">
        <v>1</v>
      </c>
      <c r="D43" s="200"/>
      <c r="E43" s="44"/>
      <c r="F43" s="105"/>
      <c r="G43" s="105"/>
      <c r="H43" s="102" t="s">
        <v>221</v>
      </c>
      <c r="I43" s="170">
        <f>I41-(I41*I42)</f>
        <v>0</v>
      </c>
      <c r="J43" s="94">
        <v>257.02</v>
      </c>
      <c r="K43" s="53">
        <f t="shared" si="4"/>
        <v>0</v>
      </c>
      <c r="N43" s="2"/>
    </row>
    <row r="44" spans="1:536" ht="13.2">
      <c r="A44" s="98" t="s">
        <v>97</v>
      </c>
      <c r="B44" s="30" t="s">
        <v>153</v>
      </c>
      <c r="C44" s="31">
        <v>1</v>
      </c>
      <c r="D44" s="200"/>
      <c r="E44" s="44"/>
      <c r="F44" s="105"/>
      <c r="G44" s="109"/>
      <c r="H44" s="102"/>
      <c r="I44" s="170"/>
      <c r="J44" s="94">
        <v>498.13</v>
      </c>
      <c r="K44" s="53">
        <f t="shared" si="4"/>
        <v>0</v>
      </c>
      <c r="N44" s="2"/>
    </row>
    <row r="45" spans="1:536" s="91" customFormat="1" ht="13.2">
      <c r="A45" s="98" t="s">
        <v>98</v>
      </c>
      <c r="B45" s="30" t="s">
        <v>154</v>
      </c>
      <c r="C45" s="31">
        <v>1</v>
      </c>
      <c r="D45" s="202"/>
      <c r="E45" s="97"/>
      <c r="F45" s="105"/>
      <c r="G45" s="110"/>
      <c r="H45" s="102"/>
      <c r="I45" s="171"/>
      <c r="J45" s="94">
        <v>1213.32</v>
      </c>
      <c r="K45" s="53">
        <f t="shared" si="4"/>
        <v>0</v>
      </c>
      <c r="L45" s="2"/>
      <c r="M45" s="6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  <c r="IU45" s="92"/>
      <c r="IV45" s="92"/>
      <c r="IW45" s="92"/>
      <c r="IX45" s="92"/>
      <c r="IY45" s="92"/>
      <c r="IZ45" s="92"/>
      <c r="JA45" s="92"/>
      <c r="JB45" s="92"/>
      <c r="JC45" s="92"/>
      <c r="JD45" s="92"/>
      <c r="JE45" s="92"/>
      <c r="JF45" s="92"/>
      <c r="JG45" s="92"/>
      <c r="JH45" s="92"/>
      <c r="JI45" s="92"/>
      <c r="JJ45" s="92"/>
      <c r="JK45" s="92"/>
      <c r="JL45" s="92"/>
      <c r="JM45" s="92"/>
      <c r="JN45" s="92"/>
      <c r="JO45" s="92"/>
      <c r="JP45" s="92"/>
      <c r="JQ45" s="92"/>
      <c r="JR45" s="92"/>
      <c r="JS45" s="92"/>
      <c r="JT45" s="92"/>
      <c r="JU45" s="92"/>
      <c r="JV45" s="92"/>
      <c r="JW45" s="92"/>
      <c r="JX45" s="92"/>
      <c r="JY45" s="92"/>
      <c r="JZ45" s="92"/>
      <c r="KA45" s="92"/>
      <c r="KB45" s="92"/>
      <c r="KC45" s="92"/>
      <c r="KD45" s="92"/>
      <c r="KE45" s="92"/>
      <c r="KF45" s="92"/>
      <c r="KG45" s="92"/>
      <c r="KH45" s="92"/>
      <c r="KI45" s="92"/>
      <c r="KJ45" s="92"/>
      <c r="KK45" s="92"/>
      <c r="KL45" s="92"/>
      <c r="KM45" s="92"/>
      <c r="KN45" s="92"/>
      <c r="KO45" s="92"/>
      <c r="KP45" s="92"/>
      <c r="KQ45" s="92"/>
      <c r="KR45" s="92"/>
      <c r="KS45" s="92"/>
      <c r="KT45" s="92"/>
      <c r="KU45" s="92"/>
      <c r="KV45" s="92"/>
      <c r="KW45" s="92"/>
      <c r="KX45" s="92"/>
      <c r="KY45" s="92"/>
      <c r="KZ45" s="92"/>
      <c r="LA45" s="92"/>
      <c r="LB45" s="92"/>
      <c r="LC45" s="92"/>
      <c r="LD45" s="92"/>
      <c r="LE45" s="92"/>
      <c r="LF45" s="92"/>
      <c r="LG45" s="92"/>
      <c r="LH45" s="92"/>
      <c r="LI45" s="92"/>
      <c r="LJ45" s="92"/>
      <c r="LK45" s="92"/>
      <c r="LL45" s="92"/>
      <c r="LM45" s="92"/>
      <c r="LN45" s="92"/>
      <c r="LO45" s="92"/>
      <c r="LP45" s="92"/>
      <c r="LQ45" s="92"/>
      <c r="LR45" s="92"/>
      <c r="LS45" s="92"/>
      <c r="LT45" s="92"/>
      <c r="LU45" s="92"/>
      <c r="LV45" s="92"/>
      <c r="LW45" s="92"/>
      <c r="LX45" s="92"/>
      <c r="LY45" s="92"/>
      <c r="LZ45" s="92"/>
      <c r="MA45" s="92"/>
      <c r="MB45" s="92"/>
      <c r="MC45" s="92"/>
      <c r="MD45" s="92"/>
      <c r="ME45" s="92"/>
      <c r="MF45" s="92"/>
      <c r="MG45" s="92"/>
      <c r="MH45" s="92"/>
      <c r="MI45" s="92"/>
      <c r="MJ45" s="92"/>
      <c r="MK45" s="92"/>
      <c r="ML45" s="92"/>
      <c r="MM45" s="92"/>
      <c r="MN45" s="92"/>
      <c r="MO45" s="92"/>
      <c r="MP45" s="92"/>
      <c r="MQ45" s="92"/>
      <c r="MR45" s="92"/>
      <c r="MS45" s="92"/>
      <c r="MT45" s="92"/>
      <c r="MU45" s="92"/>
      <c r="MV45" s="92"/>
      <c r="MW45" s="92"/>
      <c r="MX45" s="92"/>
      <c r="MY45" s="92"/>
      <c r="MZ45" s="92"/>
      <c r="NA45" s="92"/>
      <c r="NB45" s="92"/>
      <c r="NC45" s="92"/>
      <c r="ND45" s="92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2"/>
      <c r="NY45" s="92"/>
      <c r="NZ45" s="92"/>
      <c r="OA45" s="92"/>
      <c r="OB45" s="92"/>
      <c r="OC45" s="92"/>
      <c r="OD45" s="92"/>
      <c r="OE45" s="92"/>
      <c r="OF45" s="92"/>
      <c r="OG45" s="92"/>
      <c r="OH45" s="92"/>
      <c r="OI45" s="92"/>
      <c r="OJ45" s="92"/>
      <c r="OK45" s="92"/>
      <c r="OL45" s="92"/>
      <c r="OM45" s="92"/>
      <c r="ON45" s="92"/>
      <c r="OO45" s="92"/>
      <c r="OP45" s="92"/>
      <c r="OQ45" s="92"/>
      <c r="OR45" s="92"/>
      <c r="OS45" s="92"/>
      <c r="OT45" s="92"/>
      <c r="OU45" s="92"/>
      <c r="OV45" s="92"/>
      <c r="OW45" s="92"/>
      <c r="OX45" s="92"/>
      <c r="OY45" s="92"/>
      <c r="OZ45" s="92"/>
      <c r="PA45" s="92"/>
      <c r="PB45" s="92"/>
      <c r="PC45" s="92"/>
      <c r="PD45" s="92"/>
      <c r="PE45" s="92"/>
      <c r="PF45" s="92"/>
      <c r="PG45" s="92"/>
      <c r="PH45" s="92"/>
      <c r="PI45" s="92"/>
      <c r="PJ45" s="92"/>
      <c r="PK45" s="92"/>
      <c r="PL45" s="92"/>
      <c r="PM45" s="92"/>
      <c r="PN45" s="92"/>
      <c r="PO45" s="92"/>
      <c r="PP45" s="92"/>
      <c r="PQ45" s="92"/>
      <c r="PR45" s="92"/>
      <c r="PS45" s="92"/>
      <c r="PT45" s="92"/>
      <c r="PU45" s="92"/>
      <c r="PV45" s="92"/>
      <c r="PW45" s="92"/>
      <c r="PX45" s="92"/>
      <c r="PY45" s="92"/>
      <c r="PZ45" s="92"/>
      <c r="QA45" s="92"/>
      <c r="QB45" s="92"/>
      <c r="QC45" s="92"/>
      <c r="QD45" s="92"/>
      <c r="QE45" s="92"/>
      <c r="QF45" s="92"/>
      <c r="QG45" s="92"/>
      <c r="QH45" s="92"/>
      <c r="QI45" s="92"/>
      <c r="QJ45" s="92"/>
      <c r="QK45" s="92"/>
      <c r="QL45" s="92"/>
      <c r="QM45" s="92"/>
      <c r="QN45" s="92"/>
      <c r="QO45" s="92"/>
      <c r="QP45" s="92"/>
      <c r="QQ45" s="92"/>
      <c r="QR45" s="92"/>
      <c r="QS45" s="92"/>
      <c r="QT45" s="92"/>
      <c r="QU45" s="92"/>
      <c r="QV45" s="92"/>
      <c r="QW45" s="92"/>
      <c r="QX45" s="92"/>
      <c r="QY45" s="92"/>
      <c r="QZ45" s="92"/>
      <c r="RA45" s="92"/>
      <c r="RB45" s="92"/>
      <c r="RC45" s="92"/>
      <c r="RD45" s="92"/>
      <c r="RE45" s="92"/>
      <c r="RF45" s="92"/>
      <c r="RG45" s="92"/>
      <c r="RH45" s="92"/>
      <c r="RI45" s="92"/>
      <c r="RJ45" s="92"/>
      <c r="RK45" s="92"/>
      <c r="RL45" s="92"/>
      <c r="RM45" s="92"/>
      <c r="RN45" s="92"/>
      <c r="RO45" s="92"/>
      <c r="RP45" s="92"/>
      <c r="RQ45" s="92"/>
      <c r="RR45" s="92"/>
      <c r="RS45" s="92"/>
      <c r="RT45" s="92"/>
      <c r="RU45" s="92"/>
      <c r="RV45" s="92"/>
      <c r="RW45" s="92"/>
      <c r="RX45" s="92"/>
      <c r="RY45" s="92"/>
      <c r="RZ45" s="92"/>
      <c r="SA45" s="92"/>
      <c r="SB45" s="92"/>
      <c r="SC45" s="92"/>
      <c r="SD45" s="92"/>
      <c r="SE45" s="92"/>
      <c r="SF45" s="92"/>
      <c r="SG45" s="92"/>
      <c r="SH45" s="92"/>
      <c r="SI45" s="92"/>
      <c r="SJ45" s="92"/>
      <c r="SK45" s="92"/>
      <c r="SL45" s="92"/>
      <c r="SM45" s="92"/>
      <c r="SN45" s="92"/>
      <c r="SO45" s="92"/>
      <c r="SP45" s="92"/>
      <c r="SQ45" s="92"/>
      <c r="SR45" s="92"/>
      <c r="SS45" s="92"/>
      <c r="ST45" s="92"/>
      <c r="SU45" s="92"/>
      <c r="SV45" s="92"/>
      <c r="SW45" s="92"/>
      <c r="SX45" s="92"/>
      <c r="SY45" s="92"/>
      <c r="SZ45" s="92"/>
      <c r="TA45" s="92"/>
      <c r="TB45" s="92"/>
      <c r="TC45" s="92"/>
      <c r="TD45" s="92"/>
      <c r="TE45" s="92"/>
      <c r="TF45" s="92"/>
      <c r="TG45" s="92"/>
      <c r="TH45" s="92"/>
      <c r="TI45" s="92"/>
      <c r="TJ45" s="92"/>
      <c r="TK45" s="92"/>
      <c r="TL45" s="92"/>
      <c r="TM45" s="92"/>
      <c r="TN45" s="92"/>
      <c r="TO45" s="92"/>
      <c r="TP45" s="92"/>
    </row>
    <row r="46" spans="1:536" s="91" customFormat="1">
      <c r="A46" s="98" t="s">
        <v>108</v>
      </c>
      <c r="B46" s="99" t="s">
        <v>61</v>
      </c>
      <c r="C46" s="31">
        <v>1</v>
      </c>
      <c r="D46" s="202"/>
      <c r="E46" s="80"/>
      <c r="F46" s="80"/>
      <c r="G46" s="80"/>
      <c r="H46" s="102"/>
      <c r="I46" s="161"/>
      <c r="J46" s="94"/>
      <c r="K46" s="53">
        <f t="shared" si="4"/>
        <v>0</v>
      </c>
      <c r="L46" s="2"/>
      <c r="M46" s="6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  <c r="IW46" s="92"/>
      <c r="IX46" s="92"/>
      <c r="IY46" s="92"/>
      <c r="IZ46" s="92"/>
      <c r="JA46" s="92"/>
      <c r="JB46" s="92"/>
      <c r="JC46" s="92"/>
      <c r="JD46" s="92"/>
      <c r="JE46" s="92"/>
      <c r="JF46" s="92"/>
      <c r="JG46" s="92"/>
      <c r="JH46" s="92"/>
      <c r="JI46" s="92"/>
      <c r="JJ46" s="92"/>
      <c r="JK46" s="92"/>
      <c r="JL46" s="92"/>
      <c r="JM46" s="92"/>
      <c r="JN46" s="92"/>
      <c r="JO46" s="92"/>
      <c r="JP46" s="92"/>
      <c r="JQ46" s="92"/>
      <c r="JR46" s="92"/>
      <c r="JS46" s="92"/>
      <c r="JT46" s="92"/>
      <c r="JU46" s="92"/>
      <c r="JV46" s="92"/>
      <c r="JW46" s="92"/>
      <c r="JX46" s="92"/>
      <c r="JY46" s="92"/>
      <c r="JZ46" s="92"/>
      <c r="KA46" s="92"/>
      <c r="KB46" s="92"/>
      <c r="KC46" s="92"/>
      <c r="KD46" s="92"/>
      <c r="KE46" s="92"/>
      <c r="KF46" s="92"/>
      <c r="KG46" s="92"/>
      <c r="KH46" s="92"/>
      <c r="KI46" s="92"/>
      <c r="KJ46" s="92"/>
      <c r="KK46" s="92"/>
      <c r="KL46" s="92"/>
      <c r="KM46" s="92"/>
      <c r="KN46" s="92"/>
      <c r="KO46" s="92"/>
      <c r="KP46" s="92"/>
      <c r="KQ46" s="92"/>
      <c r="KR46" s="92"/>
      <c r="KS46" s="92"/>
      <c r="KT46" s="92"/>
      <c r="KU46" s="92"/>
      <c r="KV46" s="92"/>
      <c r="KW46" s="92"/>
      <c r="KX46" s="92"/>
      <c r="KY46" s="92"/>
      <c r="KZ46" s="92"/>
      <c r="LA46" s="92"/>
      <c r="LB46" s="92"/>
      <c r="LC46" s="92"/>
      <c r="LD46" s="92"/>
      <c r="LE46" s="92"/>
      <c r="LF46" s="92"/>
      <c r="LG46" s="92"/>
      <c r="LH46" s="92"/>
      <c r="LI46" s="92"/>
      <c r="LJ46" s="92"/>
      <c r="LK46" s="92"/>
      <c r="LL46" s="92"/>
      <c r="LM46" s="92"/>
      <c r="LN46" s="92"/>
      <c r="LO46" s="92"/>
      <c r="LP46" s="92"/>
      <c r="LQ46" s="92"/>
      <c r="LR46" s="92"/>
      <c r="LS46" s="92"/>
      <c r="LT46" s="92"/>
      <c r="LU46" s="92"/>
      <c r="LV46" s="92"/>
      <c r="LW46" s="92"/>
      <c r="LX46" s="92"/>
      <c r="LY46" s="92"/>
      <c r="LZ46" s="92"/>
      <c r="MA46" s="92"/>
      <c r="MB46" s="92"/>
      <c r="MC46" s="92"/>
      <c r="MD46" s="92"/>
      <c r="ME46" s="92"/>
      <c r="MF46" s="92"/>
      <c r="MG46" s="92"/>
      <c r="MH46" s="92"/>
      <c r="MI46" s="92"/>
      <c r="MJ46" s="92"/>
      <c r="MK46" s="92"/>
      <c r="ML46" s="92"/>
      <c r="MM46" s="92"/>
      <c r="MN46" s="92"/>
      <c r="MO46" s="92"/>
      <c r="MP46" s="92"/>
      <c r="MQ46" s="92"/>
      <c r="MR46" s="92"/>
      <c r="MS46" s="92"/>
      <c r="MT46" s="92"/>
      <c r="MU46" s="92"/>
      <c r="MV46" s="92"/>
      <c r="MW46" s="92"/>
      <c r="MX46" s="92"/>
      <c r="MY46" s="92"/>
      <c r="MZ46" s="92"/>
      <c r="NA46" s="92"/>
      <c r="NB46" s="92"/>
      <c r="NC46" s="92"/>
      <c r="ND46" s="92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2"/>
      <c r="NY46" s="92"/>
      <c r="NZ46" s="92"/>
      <c r="OA46" s="92"/>
      <c r="OB46" s="92"/>
      <c r="OC46" s="92"/>
      <c r="OD46" s="92"/>
      <c r="OE46" s="92"/>
      <c r="OF46" s="92"/>
      <c r="OG46" s="92"/>
      <c r="OH46" s="92"/>
      <c r="OI46" s="92"/>
      <c r="OJ46" s="92"/>
      <c r="OK46" s="92"/>
      <c r="OL46" s="92"/>
      <c r="OM46" s="92"/>
      <c r="ON46" s="92"/>
      <c r="OO46" s="92"/>
      <c r="OP46" s="92"/>
      <c r="OQ46" s="92"/>
      <c r="OR46" s="92"/>
      <c r="OS46" s="92"/>
      <c r="OT46" s="92"/>
      <c r="OU46" s="92"/>
      <c r="OV46" s="92"/>
      <c r="OW46" s="92"/>
      <c r="OX46" s="92"/>
      <c r="OY46" s="92"/>
      <c r="OZ46" s="92"/>
      <c r="PA46" s="92"/>
      <c r="PB46" s="92"/>
      <c r="PC46" s="92"/>
      <c r="PD46" s="92"/>
      <c r="PE46" s="92"/>
      <c r="PF46" s="92"/>
      <c r="PG46" s="92"/>
      <c r="PH46" s="92"/>
      <c r="PI46" s="92"/>
      <c r="PJ46" s="92"/>
      <c r="PK46" s="92"/>
      <c r="PL46" s="92"/>
      <c r="PM46" s="92"/>
      <c r="PN46" s="92"/>
      <c r="PO46" s="92"/>
      <c r="PP46" s="92"/>
      <c r="PQ46" s="92"/>
      <c r="PR46" s="92"/>
      <c r="PS46" s="92"/>
      <c r="PT46" s="92"/>
      <c r="PU46" s="92"/>
      <c r="PV46" s="92"/>
      <c r="PW46" s="92"/>
      <c r="PX46" s="92"/>
      <c r="PY46" s="92"/>
      <c r="PZ46" s="92"/>
      <c r="QA46" s="92"/>
      <c r="QB46" s="92"/>
      <c r="QC46" s="92"/>
      <c r="QD46" s="92"/>
      <c r="QE46" s="92"/>
      <c r="QF46" s="92"/>
      <c r="QG46" s="92"/>
      <c r="QH46" s="92"/>
      <c r="QI46" s="92"/>
      <c r="QJ46" s="92"/>
      <c r="QK46" s="92"/>
      <c r="QL46" s="92"/>
      <c r="QM46" s="92"/>
      <c r="QN46" s="92"/>
      <c r="QO46" s="92"/>
      <c r="QP46" s="92"/>
      <c r="QQ46" s="92"/>
      <c r="QR46" s="92"/>
      <c r="QS46" s="92"/>
      <c r="QT46" s="92"/>
      <c r="QU46" s="92"/>
      <c r="QV46" s="92"/>
      <c r="QW46" s="92"/>
      <c r="QX46" s="92"/>
      <c r="QY46" s="92"/>
      <c r="QZ46" s="92"/>
      <c r="RA46" s="92"/>
      <c r="RB46" s="92"/>
      <c r="RC46" s="92"/>
      <c r="RD46" s="92"/>
      <c r="RE46" s="92"/>
      <c r="RF46" s="92"/>
      <c r="RG46" s="92"/>
      <c r="RH46" s="92"/>
      <c r="RI46" s="92"/>
      <c r="RJ46" s="92"/>
      <c r="RK46" s="92"/>
      <c r="RL46" s="92"/>
      <c r="RM46" s="92"/>
      <c r="RN46" s="92"/>
      <c r="RO46" s="92"/>
      <c r="RP46" s="92"/>
      <c r="RQ46" s="92"/>
      <c r="RR46" s="92"/>
      <c r="RS46" s="92"/>
      <c r="RT46" s="92"/>
      <c r="RU46" s="92"/>
      <c r="RV46" s="92"/>
      <c r="RW46" s="92"/>
      <c r="RX46" s="92"/>
      <c r="RY46" s="92"/>
      <c r="RZ46" s="92"/>
      <c r="SA46" s="92"/>
      <c r="SB46" s="92"/>
      <c r="SC46" s="92"/>
      <c r="SD46" s="92"/>
      <c r="SE46" s="92"/>
      <c r="SF46" s="92"/>
      <c r="SG46" s="92"/>
      <c r="SH46" s="92"/>
      <c r="SI46" s="92"/>
      <c r="SJ46" s="92"/>
      <c r="SK46" s="92"/>
      <c r="SL46" s="92"/>
      <c r="SM46" s="92"/>
      <c r="SN46" s="92"/>
      <c r="SO46" s="92"/>
      <c r="SP46" s="92"/>
      <c r="SQ46" s="92"/>
      <c r="SR46" s="92"/>
      <c r="SS46" s="92"/>
      <c r="ST46" s="92"/>
      <c r="SU46" s="92"/>
      <c r="SV46" s="92"/>
      <c r="SW46" s="92"/>
      <c r="SX46" s="92"/>
      <c r="SY46" s="92"/>
      <c r="SZ46" s="92"/>
      <c r="TA46" s="92"/>
      <c r="TB46" s="92"/>
      <c r="TC46" s="92"/>
      <c r="TD46" s="92"/>
      <c r="TE46" s="92"/>
      <c r="TF46" s="92"/>
      <c r="TG46" s="92"/>
      <c r="TH46" s="92"/>
      <c r="TI46" s="92"/>
      <c r="TJ46" s="92"/>
      <c r="TK46" s="92"/>
      <c r="TL46" s="92"/>
      <c r="TM46" s="92"/>
      <c r="TN46" s="92"/>
      <c r="TO46" s="92"/>
      <c r="TP46" s="92"/>
    </row>
    <row r="47" spans="1:536" s="91" customFormat="1">
      <c r="A47" s="165" t="s">
        <v>35</v>
      </c>
      <c r="B47" s="30" t="s">
        <v>155</v>
      </c>
      <c r="C47" s="31">
        <v>1</v>
      </c>
      <c r="D47" s="202"/>
      <c r="E47" s="143"/>
      <c r="F47" s="144"/>
      <c r="G47" s="2"/>
      <c r="H47" s="161"/>
      <c r="I47" s="143"/>
      <c r="J47" s="94"/>
      <c r="K47" s="53">
        <f t="shared" si="4"/>
        <v>0</v>
      </c>
      <c r="L47" s="2"/>
      <c r="M47" s="6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  <c r="IL47" s="92"/>
      <c r="IM47" s="92"/>
      <c r="IN47" s="92"/>
      <c r="IO47" s="92"/>
      <c r="IP47" s="92"/>
      <c r="IQ47" s="92"/>
      <c r="IR47" s="92"/>
      <c r="IS47" s="92"/>
      <c r="IT47" s="92"/>
      <c r="IU47" s="92"/>
      <c r="IV47" s="92"/>
      <c r="IW47" s="92"/>
      <c r="IX47" s="92"/>
      <c r="IY47" s="92"/>
      <c r="IZ47" s="92"/>
      <c r="JA47" s="92"/>
      <c r="JB47" s="92"/>
      <c r="JC47" s="92"/>
      <c r="JD47" s="92"/>
      <c r="JE47" s="92"/>
      <c r="JF47" s="92"/>
      <c r="JG47" s="92"/>
      <c r="JH47" s="92"/>
      <c r="JI47" s="92"/>
      <c r="JJ47" s="92"/>
      <c r="JK47" s="92"/>
      <c r="JL47" s="92"/>
      <c r="JM47" s="92"/>
      <c r="JN47" s="92"/>
      <c r="JO47" s="92"/>
      <c r="JP47" s="92"/>
      <c r="JQ47" s="92"/>
      <c r="JR47" s="92"/>
      <c r="JS47" s="92"/>
      <c r="JT47" s="92"/>
      <c r="JU47" s="92"/>
      <c r="JV47" s="92"/>
      <c r="JW47" s="92"/>
      <c r="JX47" s="92"/>
      <c r="JY47" s="92"/>
      <c r="JZ47" s="92"/>
      <c r="KA47" s="92"/>
      <c r="KB47" s="92"/>
      <c r="KC47" s="92"/>
      <c r="KD47" s="92"/>
      <c r="KE47" s="92"/>
      <c r="KF47" s="92"/>
      <c r="KG47" s="92"/>
      <c r="KH47" s="92"/>
      <c r="KI47" s="92"/>
      <c r="KJ47" s="92"/>
      <c r="KK47" s="92"/>
      <c r="KL47" s="92"/>
      <c r="KM47" s="92"/>
      <c r="KN47" s="92"/>
      <c r="KO47" s="92"/>
      <c r="KP47" s="92"/>
      <c r="KQ47" s="92"/>
      <c r="KR47" s="92"/>
      <c r="KS47" s="92"/>
      <c r="KT47" s="92"/>
      <c r="KU47" s="92"/>
      <c r="KV47" s="92"/>
      <c r="KW47" s="92"/>
      <c r="KX47" s="92"/>
      <c r="KY47" s="92"/>
      <c r="KZ47" s="92"/>
      <c r="LA47" s="92"/>
      <c r="LB47" s="92"/>
      <c r="LC47" s="92"/>
      <c r="LD47" s="92"/>
      <c r="LE47" s="92"/>
      <c r="LF47" s="92"/>
      <c r="LG47" s="92"/>
      <c r="LH47" s="92"/>
      <c r="LI47" s="92"/>
      <c r="LJ47" s="92"/>
      <c r="LK47" s="92"/>
      <c r="LL47" s="92"/>
      <c r="LM47" s="92"/>
      <c r="LN47" s="92"/>
      <c r="LO47" s="92"/>
      <c r="LP47" s="92"/>
      <c r="LQ47" s="92"/>
      <c r="LR47" s="92"/>
      <c r="LS47" s="92"/>
      <c r="LT47" s="92"/>
      <c r="LU47" s="92"/>
      <c r="LV47" s="92"/>
      <c r="LW47" s="92"/>
      <c r="LX47" s="92"/>
      <c r="LY47" s="92"/>
      <c r="LZ47" s="92"/>
      <c r="MA47" s="92"/>
      <c r="MB47" s="92"/>
      <c r="MC47" s="92"/>
      <c r="MD47" s="92"/>
      <c r="ME47" s="92"/>
      <c r="MF47" s="92"/>
      <c r="MG47" s="92"/>
      <c r="MH47" s="92"/>
      <c r="MI47" s="92"/>
      <c r="MJ47" s="92"/>
      <c r="MK47" s="92"/>
      <c r="ML47" s="92"/>
      <c r="MM47" s="92"/>
      <c r="MN47" s="92"/>
      <c r="MO47" s="92"/>
      <c r="MP47" s="92"/>
      <c r="MQ47" s="92"/>
      <c r="MR47" s="92"/>
      <c r="MS47" s="92"/>
      <c r="MT47" s="92"/>
      <c r="MU47" s="92"/>
      <c r="MV47" s="92"/>
      <c r="MW47" s="92"/>
      <c r="MX47" s="92"/>
      <c r="MY47" s="92"/>
      <c r="MZ47" s="92"/>
      <c r="NA47" s="92"/>
      <c r="NB47" s="92"/>
      <c r="NC47" s="92"/>
      <c r="ND47" s="92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2"/>
      <c r="NY47" s="92"/>
      <c r="NZ47" s="92"/>
      <c r="OA47" s="92"/>
      <c r="OB47" s="92"/>
      <c r="OC47" s="92"/>
      <c r="OD47" s="92"/>
      <c r="OE47" s="92"/>
      <c r="OF47" s="92"/>
      <c r="OG47" s="92"/>
      <c r="OH47" s="92"/>
      <c r="OI47" s="92"/>
      <c r="OJ47" s="92"/>
      <c r="OK47" s="92"/>
      <c r="OL47" s="92"/>
      <c r="OM47" s="92"/>
      <c r="ON47" s="92"/>
      <c r="OO47" s="92"/>
      <c r="OP47" s="92"/>
      <c r="OQ47" s="92"/>
      <c r="OR47" s="92"/>
      <c r="OS47" s="92"/>
      <c r="OT47" s="92"/>
      <c r="OU47" s="92"/>
      <c r="OV47" s="92"/>
      <c r="OW47" s="92"/>
      <c r="OX47" s="92"/>
      <c r="OY47" s="92"/>
      <c r="OZ47" s="92"/>
      <c r="PA47" s="92"/>
      <c r="PB47" s="92"/>
      <c r="PC47" s="92"/>
      <c r="PD47" s="92"/>
      <c r="PE47" s="92"/>
      <c r="PF47" s="92"/>
      <c r="PG47" s="92"/>
      <c r="PH47" s="92"/>
      <c r="PI47" s="92"/>
      <c r="PJ47" s="92"/>
      <c r="PK47" s="92"/>
      <c r="PL47" s="92"/>
      <c r="PM47" s="92"/>
      <c r="PN47" s="92"/>
      <c r="PO47" s="92"/>
      <c r="PP47" s="92"/>
      <c r="PQ47" s="92"/>
      <c r="PR47" s="92"/>
      <c r="PS47" s="92"/>
      <c r="PT47" s="92"/>
      <c r="PU47" s="92"/>
      <c r="PV47" s="92"/>
      <c r="PW47" s="92"/>
      <c r="PX47" s="92"/>
      <c r="PY47" s="92"/>
      <c r="PZ47" s="92"/>
      <c r="QA47" s="92"/>
      <c r="QB47" s="92"/>
      <c r="QC47" s="92"/>
      <c r="QD47" s="92"/>
      <c r="QE47" s="92"/>
      <c r="QF47" s="92"/>
      <c r="QG47" s="92"/>
      <c r="QH47" s="92"/>
      <c r="QI47" s="92"/>
      <c r="QJ47" s="92"/>
      <c r="QK47" s="92"/>
      <c r="QL47" s="92"/>
      <c r="QM47" s="92"/>
      <c r="QN47" s="92"/>
      <c r="QO47" s="92"/>
      <c r="QP47" s="92"/>
      <c r="QQ47" s="92"/>
      <c r="QR47" s="92"/>
      <c r="QS47" s="92"/>
      <c r="QT47" s="92"/>
      <c r="QU47" s="92"/>
      <c r="QV47" s="92"/>
      <c r="QW47" s="92"/>
      <c r="QX47" s="92"/>
      <c r="QY47" s="92"/>
      <c r="QZ47" s="92"/>
      <c r="RA47" s="92"/>
      <c r="RB47" s="92"/>
      <c r="RC47" s="92"/>
      <c r="RD47" s="92"/>
      <c r="RE47" s="92"/>
      <c r="RF47" s="92"/>
      <c r="RG47" s="92"/>
      <c r="RH47" s="92"/>
      <c r="RI47" s="92"/>
      <c r="RJ47" s="92"/>
      <c r="RK47" s="92"/>
      <c r="RL47" s="92"/>
      <c r="RM47" s="92"/>
      <c r="RN47" s="92"/>
      <c r="RO47" s="92"/>
      <c r="RP47" s="92"/>
      <c r="RQ47" s="92"/>
      <c r="RR47" s="92"/>
      <c r="RS47" s="92"/>
      <c r="RT47" s="92"/>
      <c r="RU47" s="92"/>
      <c r="RV47" s="92"/>
      <c r="RW47" s="92"/>
      <c r="RX47" s="92"/>
      <c r="RY47" s="92"/>
      <c r="RZ47" s="92"/>
      <c r="SA47" s="92"/>
      <c r="SB47" s="92"/>
      <c r="SC47" s="92"/>
      <c r="SD47" s="92"/>
      <c r="SE47" s="92"/>
      <c r="SF47" s="92"/>
      <c r="SG47" s="92"/>
      <c r="SH47" s="92"/>
      <c r="SI47" s="92"/>
      <c r="SJ47" s="92"/>
      <c r="SK47" s="92"/>
      <c r="SL47" s="92"/>
      <c r="SM47" s="92"/>
      <c r="SN47" s="92"/>
      <c r="SO47" s="92"/>
      <c r="SP47" s="92"/>
      <c r="SQ47" s="92"/>
      <c r="SR47" s="92"/>
      <c r="SS47" s="92"/>
      <c r="ST47" s="92"/>
      <c r="SU47" s="92"/>
      <c r="SV47" s="92"/>
      <c r="SW47" s="92"/>
      <c r="SX47" s="92"/>
      <c r="SY47" s="92"/>
      <c r="SZ47" s="92"/>
      <c r="TA47" s="92"/>
      <c r="TB47" s="92"/>
      <c r="TC47" s="92"/>
      <c r="TD47" s="92"/>
      <c r="TE47" s="92"/>
      <c r="TF47" s="92"/>
      <c r="TG47" s="92"/>
      <c r="TH47" s="92"/>
      <c r="TI47" s="92"/>
      <c r="TJ47" s="92"/>
      <c r="TK47" s="92"/>
      <c r="TL47" s="92"/>
      <c r="TM47" s="92"/>
      <c r="TN47" s="92"/>
      <c r="TO47" s="92"/>
      <c r="TP47" s="92"/>
    </row>
    <row r="48" spans="1:536" s="91" customFormat="1">
      <c r="A48" s="98" t="s">
        <v>101</v>
      </c>
      <c r="B48" s="30"/>
      <c r="C48" s="31">
        <v>1</v>
      </c>
      <c r="D48" s="202"/>
      <c r="E48" s="80"/>
      <c r="F48" s="80"/>
      <c r="G48" s="80"/>
      <c r="H48" s="161"/>
      <c r="I48" s="80"/>
      <c r="J48" s="94">
        <v>17.25</v>
      </c>
      <c r="K48" s="53">
        <f t="shared" si="4"/>
        <v>0</v>
      </c>
      <c r="L48" s="2"/>
      <c r="M48" s="6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  <c r="IW48" s="92"/>
      <c r="IX48" s="92"/>
      <c r="IY48" s="92"/>
      <c r="IZ48" s="92"/>
      <c r="JA48" s="92"/>
      <c r="JB48" s="92"/>
      <c r="JC48" s="92"/>
      <c r="JD48" s="92"/>
      <c r="JE48" s="92"/>
      <c r="JF48" s="92"/>
      <c r="JG48" s="92"/>
      <c r="JH48" s="92"/>
      <c r="JI48" s="92"/>
      <c r="JJ48" s="92"/>
      <c r="JK48" s="92"/>
      <c r="JL48" s="92"/>
      <c r="JM48" s="92"/>
      <c r="JN48" s="92"/>
      <c r="JO48" s="92"/>
      <c r="JP48" s="92"/>
      <c r="JQ48" s="92"/>
      <c r="JR48" s="92"/>
      <c r="JS48" s="92"/>
      <c r="JT48" s="92"/>
      <c r="JU48" s="92"/>
      <c r="JV48" s="92"/>
      <c r="JW48" s="92"/>
      <c r="JX48" s="92"/>
      <c r="JY48" s="92"/>
      <c r="JZ48" s="92"/>
      <c r="KA48" s="92"/>
      <c r="KB48" s="92"/>
      <c r="KC48" s="92"/>
      <c r="KD48" s="92"/>
      <c r="KE48" s="92"/>
      <c r="KF48" s="92"/>
      <c r="KG48" s="92"/>
      <c r="KH48" s="92"/>
      <c r="KI48" s="92"/>
      <c r="KJ48" s="92"/>
      <c r="KK48" s="92"/>
      <c r="KL48" s="92"/>
      <c r="KM48" s="92"/>
      <c r="KN48" s="92"/>
      <c r="KO48" s="92"/>
      <c r="KP48" s="92"/>
      <c r="KQ48" s="92"/>
      <c r="KR48" s="92"/>
      <c r="KS48" s="92"/>
      <c r="KT48" s="92"/>
      <c r="KU48" s="92"/>
      <c r="KV48" s="92"/>
      <c r="KW48" s="92"/>
      <c r="KX48" s="92"/>
      <c r="KY48" s="92"/>
      <c r="KZ48" s="92"/>
      <c r="LA48" s="92"/>
      <c r="LB48" s="92"/>
      <c r="LC48" s="92"/>
      <c r="LD48" s="92"/>
      <c r="LE48" s="92"/>
      <c r="LF48" s="92"/>
      <c r="LG48" s="92"/>
      <c r="LH48" s="92"/>
      <c r="LI48" s="92"/>
      <c r="LJ48" s="92"/>
      <c r="LK48" s="92"/>
      <c r="LL48" s="92"/>
      <c r="LM48" s="92"/>
      <c r="LN48" s="92"/>
      <c r="LO48" s="92"/>
      <c r="LP48" s="92"/>
      <c r="LQ48" s="92"/>
      <c r="LR48" s="92"/>
      <c r="LS48" s="92"/>
      <c r="LT48" s="92"/>
      <c r="LU48" s="92"/>
      <c r="LV48" s="92"/>
      <c r="LW48" s="92"/>
      <c r="LX48" s="92"/>
      <c r="LY48" s="92"/>
      <c r="LZ48" s="92"/>
      <c r="MA48" s="92"/>
      <c r="MB48" s="92"/>
      <c r="MC48" s="92"/>
      <c r="MD48" s="92"/>
      <c r="ME48" s="92"/>
      <c r="MF48" s="92"/>
      <c r="MG48" s="92"/>
      <c r="MH48" s="92"/>
      <c r="MI48" s="92"/>
      <c r="MJ48" s="92"/>
      <c r="MK48" s="92"/>
      <c r="ML48" s="92"/>
      <c r="MM48" s="92"/>
      <c r="MN48" s="92"/>
      <c r="MO48" s="92"/>
      <c r="MP48" s="92"/>
      <c r="MQ48" s="92"/>
      <c r="MR48" s="92"/>
      <c r="MS48" s="92"/>
      <c r="MT48" s="92"/>
      <c r="MU48" s="92"/>
      <c r="MV48" s="92"/>
      <c r="MW48" s="92"/>
      <c r="MX48" s="92"/>
      <c r="MY48" s="92"/>
      <c r="MZ48" s="92"/>
      <c r="NA48" s="92"/>
      <c r="NB48" s="92"/>
      <c r="NC48" s="92"/>
      <c r="ND48" s="92"/>
      <c r="NE48" s="92"/>
      <c r="NF48" s="92"/>
      <c r="NG48" s="92"/>
      <c r="NH48" s="92"/>
      <c r="NI48" s="92"/>
      <c r="NJ48" s="92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2"/>
      <c r="NY48" s="92"/>
      <c r="NZ48" s="92"/>
      <c r="OA48" s="92"/>
      <c r="OB48" s="92"/>
      <c r="OC48" s="92"/>
      <c r="OD48" s="92"/>
      <c r="OE48" s="92"/>
      <c r="OF48" s="92"/>
      <c r="OG48" s="92"/>
      <c r="OH48" s="92"/>
      <c r="OI48" s="92"/>
      <c r="OJ48" s="92"/>
      <c r="OK48" s="92"/>
      <c r="OL48" s="92"/>
      <c r="OM48" s="92"/>
      <c r="ON48" s="92"/>
      <c r="OO48" s="92"/>
      <c r="OP48" s="92"/>
      <c r="OQ48" s="92"/>
      <c r="OR48" s="92"/>
      <c r="OS48" s="92"/>
      <c r="OT48" s="92"/>
      <c r="OU48" s="92"/>
      <c r="OV48" s="92"/>
      <c r="OW48" s="92"/>
      <c r="OX48" s="92"/>
      <c r="OY48" s="92"/>
      <c r="OZ48" s="92"/>
      <c r="PA48" s="92"/>
      <c r="PB48" s="92"/>
      <c r="PC48" s="92"/>
      <c r="PD48" s="92"/>
      <c r="PE48" s="92"/>
      <c r="PF48" s="92"/>
      <c r="PG48" s="92"/>
      <c r="PH48" s="92"/>
      <c r="PI48" s="92"/>
      <c r="PJ48" s="92"/>
      <c r="PK48" s="92"/>
      <c r="PL48" s="92"/>
      <c r="PM48" s="92"/>
      <c r="PN48" s="92"/>
      <c r="PO48" s="92"/>
      <c r="PP48" s="92"/>
      <c r="PQ48" s="92"/>
      <c r="PR48" s="92"/>
      <c r="PS48" s="92"/>
      <c r="PT48" s="92"/>
      <c r="PU48" s="92"/>
      <c r="PV48" s="92"/>
      <c r="PW48" s="92"/>
      <c r="PX48" s="92"/>
      <c r="PY48" s="92"/>
      <c r="PZ48" s="92"/>
      <c r="QA48" s="92"/>
      <c r="QB48" s="92"/>
      <c r="QC48" s="92"/>
      <c r="QD48" s="92"/>
      <c r="QE48" s="92"/>
      <c r="QF48" s="92"/>
      <c r="QG48" s="92"/>
      <c r="QH48" s="92"/>
      <c r="QI48" s="92"/>
      <c r="QJ48" s="92"/>
      <c r="QK48" s="92"/>
      <c r="QL48" s="92"/>
      <c r="QM48" s="92"/>
      <c r="QN48" s="92"/>
      <c r="QO48" s="92"/>
      <c r="QP48" s="92"/>
      <c r="QQ48" s="92"/>
      <c r="QR48" s="92"/>
      <c r="QS48" s="92"/>
      <c r="QT48" s="92"/>
      <c r="QU48" s="92"/>
      <c r="QV48" s="92"/>
      <c r="QW48" s="92"/>
      <c r="QX48" s="92"/>
      <c r="QY48" s="92"/>
      <c r="QZ48" s="92"/>
      <c r="RA48" s="92"/>
      <c r="RB48" s="92"/>
      <c r="RC48" s="92"/>
      <c r="RD48" s="92"/>
      <c r="RE48" s="92"/>
      <c r="RF48" s="92"/>
      <c r="RG48" s="92"/>
      <c r="RH48" s="92"/>
      <c r="RI48" s="92"/>
      <c r="RJ48" s="92"/>
      <c r="RK48" s="92"/>
      <c r="RL48" s="92"/>
      <c r="RM48" s="92"/>
      <c r="RN48" s="92"/>
      <c r="RO48" s="92"/>
      <c r="RP48" s="92"/>
      <c r="RQ48" s="92"/>
      <c r="RR48" s="92"/>
      <c r="RS48" s="92"/>
      <c r="RT48" s="92"/>
      <c r="RU48" s="92"/>
      <c r="RV48" s="92"/>
      <c r="RW48" s="92"/>
      <c r="RX48" s="92"/>
      <c r="RY48" s="92"/>
      <c r="RZ48" s="92"/>
      <c r="SA48" s="92"/>
      <c r="SB48" s="92"/>
      <c r="SC48" s="92"/>
      <c r="SD48" s="92"/>
      <c r="SE48" s="92"/>
      <c r="SF48" s="92"/>
      <c r="SG48" s="92"/>
      <c r="SH48" s="92"/>
      <c r="SI48" s="92"/>
      <c r="SJ48" s="92"/>
      <c r="SK48" s="92"/>
      <c r="SL48" s="92"/>
      <c r="SM48" s="92"/>
      <c r="SN48" s="92"/>
      <c r="SO48" s="92"/>
      <c r="SP48" s="92"/>
      <c r="SQ48" s="92"/>
      <c r="SR48" s="92"/>
      <c r="SS48" s="92"/>
      <c r="ST48" s="92"/>
      <c r="SU48" s="92"/>
      <c r="SV48" s="92"/>
      <c r="SW48" s="92"/>
      <c r="SX48" s="92"/>
      <c r="SY48" s="92"/>
      <c r="SZ48" s="92"/>
      <c r="TA48" s="92"/>
      <c r="TB48" s="92"/>
      <c r="TC48" s="92"/>
      <c r="TD48" s="92"/>
      <c r="TE48" s="92"/>
      <c r="TF48" s="92"/>
      <c r="TG48" s="92"/>
      <c r="TH48" s="92"/>
      <c r="TI48" s="92"/>
      <c r="TJ48" s="92"/>
      <c r="TK48" s="92"/>
      <c r="TL48" s="92"/>
      <c r="TM48" s="92"/>
      <c r="TN48" s="92"/>
      <c r="TO48" s="92"/>
      <c r="TP48" s="92"/>
    </row>
    <row r="49" spans="1:536" s="91" customFormat="1">
      <c r="A49" s="98" t="s">
        <v>102</v>
      </c>
      <c r="B49" s="30"/>
      <c r="C49" s="31">
        <v>1</v>
      </c>
      <c r="D49" s="202"/>
      <c r="E49" s="143"/>
      <c r="F49" s="144"/>
      <c r="G49" s="2"/>
      <c r="H49" s="161"/>
      <c r="I49" s="143"/>
      <c r="J49" s="94">
        <v>26.45</v>
      </c>
      <c r="K49" s="53">
        <f t="shared" si="4"/>
        <v>0</v>
      </c>
      <c r="L49" s="2"/>
      <c r="M49" s="6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  <c r="IX49" s="92"/>
      <c r="IY49" s="92"/>
      <c r="IZ49" s="92"/>
      <c r="JA49" s="92"/>
      <c r="JB49" s="92"/>
      <c r="JC49" s="92"/>
      <c r="JD49" s="92"/>
      <c r="JE49" s="92"/>
      <c r="JF49" s="92"/>
      <c r="JG49" s="92"/>
      <c r="JH49" s="92"/>
      <c r="JI49" s="92"/>
      <c r="JJ49" s="92"/>
      <c r="JK49" s="92"/>
      <c r="JL49" s="92"/>
      <c r="JM49" s="92"/>
      <c r="JN49" s="92"/>
      <c r="JO49" s="92"/>
      <c r="JP49" s="92"/>
      <c r="JQ49" s="92"/>
      <c r="JR49" s="92"/>
      <c r="JS49" s="92"/>
      <c r="JT49" s="92"/>
      <c r="JU49" s="92"/>
      <c r="JV49" s="92"/>
      <c r="JW49" s="92"/>
      <c r="JX49" s="92"/>
      <c r="JY49" s="92"/>
      <c r="JZ49" s="92"/>
      <c r="KA49" s="92"/>
      <c r="KB49" s="92"/>
      <c r="KC49" s="92"/>
      <c r="KD49" s="92"/>
      <c r="KE49" s="92"/>
      <c r="KF49" s="92"/>
      <c r="KG49" s="92"/>
      <c r="KH49" s="92"/>
      <c r="KI49" s="92"/>
      <c r="KJ49" s="92"/>
      <c r="KK49" s="92"/>
      <c r="KL49" s="92"/>
      <c r="KM49" s="92"/>
      <c r="KN49" s="92"/>
      <c r="KO49" s="92"/>
      <c r="KP49" s="92"/>
      <c r="KQ49" s="92"/>
      <c r="KR49" s="92"/>
      <c r="KS49" s="92"/>
      <c r="KT49" s="92"/>
      <c r="KU49" s="92"/>
      <c r="KV49" s="92"/>
      <c r="KW49" s="92"/>
      <c r="KX49" s="92"/>
      <c r="KY49" s="92"/>
      <c r="KZ49" s="92"/>
      <c r="LA49" s="92"/>
      <c r="LB49" s="92"/>
      <c r="LC49" s="92"/>
      <c r="LD49" s="92"/>
      <c r="LE49" s="92"/>
      <c r="LF49" s="92"/>
      <c r="LG49" s="92"/>
      <c r="LH49" s="92"/>
      <c r="LI49" s="92"/>
      <c r="LJ49" s="92"/>
      <c r="LK49" s="92"/>
      <c r="LL49" s="92"/>
      <c r="LM49" s="92"/>
      <c r="LN49" s="92"/>
      <c r="LO49" s="92"/>
      <c r="LP49" s="92"/>
      <c r="LQ49" s="92"/>
      <c r="LR49" s="92"/>
      <c r="LS49" s="92"/>
      <c r="LT49" s="92"/>
      <c r="LU49" s="92"/>
      <c r="LV49" s="92"/>
      <c r="LW49" s="92"/>
      <c r="LX49" s="92"/>
      <c r="LY49" s="92"/>
      <c r="LZ49" s="92"/>
      <c r="MA49" s="92"/>
      <c r="MB49" s="92"/>
      <c r="MC49" s="92"/>
      <c r="MD49" s="92"/>
      <c r="ME49" s="92"/>
      <c r="MF49" s="92"/>
      <c r="MG49" s="92"/>
      <c r="MH49" s="92"/>
      <c r="MI49" s="92"/>
      <c r="MJ49" s="92"/>
      <c r="MK49" s="92"/>
      <c r="ML49" s="92"/>
      <c r="MM49" s="92"/>
      <c r="MN49" s="92"/>
      <c r="MO49" s="92"/>
      <c r="MP49" s="92"/>
      <c r="MQ49" s="92"/>
      <c r="MR49" s="92"/>
      <c r="MS49" s="92"/>
      <c r="MT49" s="92"/>
      <c r="MU49" s="92"/>
      <c r="MV49" s="92"/>
      <c r="MW49" s="92"/>
      <c r="MX49" s="92"/>
      <c r="MY49" s="92"/>
      <c r="MZ49" s="92"/>
      <c r="NA49" s="92"/>
      <c r="NB49" s="92"/>
      <c r="NC49" s="92"/>
      <c r="ND49" s="92"/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2"/>
      <c r="NY49" s="92"/>
      <c r="NZ49" s="92"/>
      <c r="OA49" s="92"/>
      <c r="OB49" s="92"/>
      <c r="OC49" s="92"/>
      <c r="OD49" s="92"/>
      <c r="OE49" s="92"/>
      <c r="OF49" s="92"/>
      <c r="OG49" s="92"/>
      <c r="OH49" s="92"/>
      <c r="OI49" s="92"/>
      <c r="OJ49" s="92"/>
      <c r="OK49" s="92"/>
      <c r="OL49" s="92"/>
      <c r="OM49" s="92"/>
      <c r="ON49" s="92"/>
      <c r="OO49" s="92"/>
      <c r="OP49" s="92"/>
      <c r="OQ49" s="92"/>
      <c r="OR49" s="92"/>
      <c r="OS49" s="92"/>
      <c r="OT49" s="92"/>
      <c r="OU49" s="92"/>
      <c r="OV49" s="92"/>
      <c r="OW49" s="92"/>
      <c r="OX49" s="92"/>
      <c r="OY49" s="92"/>
      <c r="OZ49" s="92"/>
      <c r="PA49" s="92"/>
      <c r="PB49" s="92"/>
      <c r="PC49" s="92"/>
      <c r="PD49" s="92"/>
      <c r="PE49" s="92"/>
      <c r="PF49" s="92"/>
      <c r="PG49" s="92"/>
      <c r="PH49" s="92"/>
      <c r="PI49" s="92"/>
      <c r="PJ49" s="92"/>
      <c r="PK49" s="92"/>
      <c r="PL49" s="92"/>
      <c r="PM49" s="92"/>
      <c r="PN49" s="92"/>
      <c r="PO49" s="92"/>
      <c r="PP49" s="92"/>
      <c r="PQ49" s="92"/>
      <c r="PR49" s="92"/>
      <c r="PS49" s="92"/>
      <c r="PT49" s="92"/>
      <c r="PU49" s="92"/>
      <c r="PV49" s="92"/>
      <c r="PW49" s="92"/>
      <c r="PX49" s="92"/>
      <c r="PY49" s="92"/>
      <c r="PZ49" s="92"/>
      <c r="QA49" s="92"/>
      <c r="QB49" s="92"/>
      <c r="QC49" s="92"/>
      <c r="QD49" s="92"/>
      <c r="QE49" s="92"/>
      <c r="QF49" s="92"/>
      <c r="QG49" s="92"/>
      <c r="QH49" s="92"/>
      <c r="QI49" s="92"/>
      <c r="QJ49" s="92"/>
      <c r="QK49" s="92"/>
      <c r="QL49" s="92"/>
      <c r="QM49" s="92"/>
      <c r="QN49" s="92"/>
      <c r="QO49" s="92"/>
      <c r="QP49" s="92"/>
      <c r="QQ49" s="92"/>
      <c r="QR49" s="92"/>
      <c r="QS49" s="92"/>
      <c r="QT49" s="92"/>
      <c r="QU49" s="92"/>
      <c r="QV49" s="92"/>
      <c r="QW49" s="92"/>
      <c r="QX49" s="92"/>
      <c r="QY49" s="92"/>
      <c r="QZ49" s="92"/>
      <c r="RA49" s="92"/>
      <c r="RB49" s="92"/>
      <c r="RC49" s="92"/>
      <c r="RD49" s="92"/>
      <c r="RE49" s="92"/>
      <c r="RF49" s="92"/>
      <c r="RG49" s="92"/>
      <c r="RH49" s="92"/>
      <c r="RI49" s="92"/>
      <c r="RJ49" s="92"/>
      <c r="RK49" s="92"/>
      <c r="RL49" s="92"/>
      <c r="RM49" s="92"/>
      <c r="RN49" s="92"/>
      <c r="RO49" s="92"/>
      <c r="RP49" s="92"/>
      <c r="RQ49" s="92"/>
      <c r="RR49" s="92"/>
      <c r="RS49" s="92"/>
      <c r="RT49" s="92"/>
      <c r="RU49" s="92"/>
      <c r="RV49" s="92"/>
      <c r="RW49" s="92"/>
      <c r="RX49" s="92"/>
      <c r="RY49" s="92"/>
      <c r="RZ49" s="92"/>
      <c r="SA49" s="92"/>
      <c r="SB49" s="92"/>
      <c r="SC49" s="92"/>
      <c r="SD49" s="92"/>
      <c r="SE49" s="92"/>
      <c r="SF49" s="92"/>
      <c r="SG49" s="92"/>
      <c r="SH49" s="92"/>
      <c r="SI49" s="92"/>
      <c r="SJ49" s="92"/>
      <c r="SK49" s="92"/>
      <c r="SL49" s="92"/>
      <c r="SM49" s="92"/>
      <c r="SN49" s="92"/>
      <c r="SO49" s="92"/>
      <c r="SP49" s="92"/>
      <c r="SQ49" s="92"/>
      <c r="SR49" s="92"/>
      <c r="SS49" s="92"/>
      <c r="ST49" s="92"/>
      <c r="SU49" s="92"/>
      <c r="SV49" s="92"/>
      <c r="SW49" s="92"/>
      <c r="SX49" s="92"/>
      <c r="SY49" s="92"/>
      <c r="SZ49" s="92"/>
      <c r="TA49" s="92"/>
      <c r="TB49" s="92"/>
      <c r="TC49" s="92"/>
      <c r="TD49" s="92"/>
      <c r="TE49" s="92"/>
      <c r="TF49" s="92"/>
      <c r="TG49" s="92"/>
      <c r="TH49" s="92"/>
      <c r="TI49" s="92"/>
      <c r="TJ49" s="92"/>
      <c r="TK49" s="92"/>
      <c r="TL49" s="92"/>
      <c r="TM49" s="92"/>
      <c r="TN49" s="92"/>
      <c r="TO49" s="92"/>
      <c r="TP49" s="92"/>
    </row>
    <row r="50" spans="1:536" s="91" customFormat="1">
      <c r="A50" s="98" t="s">
        <v>103</v>
      </c>
      <c r="B50" s="30"/>
      <c r="C50" s="31">
        <v>1</v>
      </c>
      <c r="D50" s="202"/>
      <c r="E50" s="43"/>
      <c r="F50" s="144"/>
      <c r="G50" s="2"/>
      <c r="H50" s="44"/>
      <c r="I50" s="43"/>
      <c r="J50" s="94">
        <v>28.75</v>
      </c>
      <c r="K50" s="53">
        <f t="shared" si="4"/>
        <v>0</v>
      </c>
      <c r="L50" s="2"/>
      <c r="M50" s="6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  <c r="IX50" s="92"/>
      <c r="IY50" s="92"/>
      <c r="IZ50" s="92"/>
      <c r="JA50" s="92"/>
      <c r="JB50" s="92"/>
      <c r="JC50" s="92"/>
      <c r="JD50" s="92"/>
      <c r="JE50" s="92"/>
      <c r="JF50" s="92"/>
      <c r="JG50" s="92"/>
      <c r="JH50" s="92"/>
      <c r="JI50" s="92"/>
      <c r="JJ50" s="92"/>
      <c r="JK50" s="92"/>
      <c r="JL50" s="92"/>
      <c r="JM50" s="92"/>
      <c r="JN50" s="92"/>
      <c r="JO50" s="92"/>
      <c r="JP50" s="92"/>
      <c r="JQ50" s="92"/>
      <c r="JR50" s="92"/>
      <c r="JS50" s="92"/>
      <c r="JT50" s="92"/>
      <c r="JU50" s="92"/>
      <c r="JV50" s="92"/>
      <c r="JW50" s="92"/>
      <c r="JX50" s="92"/>
      <c r="JY50" s="92"/>
      <c r="JZ50" s="92"/>
      <c r="KA50" s="92"/>
      <c r="KB50" s="92"/>
      <c r="KC50" s="92"/>
      <c r="KD50" s="92"/>
      <c r="KE50" s="92"/>
      <c r="KF50" s="92"/>
      <c r="KG50" s="92"/>
      <c r="KH50" s="92"/>
      <c r="KI50" s="92"/>
      <c r="KJ50" s="92"/>
      <c r="KK50" s="92"/>
      <c r="KL50" s="92"/>
      <c r="KM50" s="92"/>
      <c r="KN50" s="92"/>
      <c r="KO50" s="92"/>
      <c r="KP50" s="92"/>
      <c r="KQ50" s="92"/>
      <c r="KR50" s="92"/>
      <c r="KS50" s="92"/>
      <c r="KT50" s="92"/>
      <c r="KU50" s="92"/>
      <c r="KV50" s="92"/>
      <c r="KW50" s="92"/>
      <c r="KX50" s="92"/>
      <c r="KY50" s="92"/>
      <c r="KZ50" s="92"/>
      <c r="LA50" s="92"/>
      <c r="LB50" s="92"/>
      <c r="LC50" s="92"/>
      <c r="LD50" s="92"/>
      <c r="LE50" s="92"/>
      <c r="LF50" s="92"/>
      <c r="LG50" s="92"/>
      <c r="LH50" s="92"/>
      <c r="LI50" s="92"/>
      <c r="LJ50" s="92"/>
      <c r="LK50" s="92"/>
      <c r="LL50" s="92"/>
      <c r="LM50" s="92"/>
      <c r="LN50" s="92"/>
      <c r="LO50" s="92"/>
      <c r="LP50" s="92"/>
      <c r="LQ50" s="92"/>
      <c r="LR50" s="92"/>
      <c r="LS50" s="92"/>
      <c r="LT50" s="92"/>
      <c r="LU50" s="92"/>
      <c r="LV50" s="92"/>
      <c r="LW50" s="92"/>
      <c r="LX50" s="92"/>
      <c r="LY50" s="92"/>
      <c r="LZ50" s="92"/>
      <c r="MA50" s="92"/>
      <c r="MB50" s="92"/>
      <c r="MC50" s="92"/>
      <c r="MD50" s="92"/>
      <c r="ME50" s="92"/>
      <c r="MF50" s="92"/>
      <c r="MG50" s="92"/>
      <c r="MH50" s="92"/>
      <c r="MI50" s="92"/>
      <c r="MJ50" s="92"/>
      <c r="MK50" s="92"/>
      <c r="ML50" s="92"/>
      <c r="MM50" s="92"/>
      <c r="MN50" s="92"/>
      <c r="MO50" s="92"/>
      <c r="MP50" s="92"/>
      <c r="MQ50" s="92"/>
      <c r="MR50" s="92"/>
      <c r="MS50" s="92"/>
      <c r="MT50" s="92"/>
      <c r="MU50" s="92"/>
      <c r="MV50" s="92"/>
      <c r="MW50" s="92"/>
      <c r="MX50" s="92"/>
      <c r="MY50" s="92"/>
      <c r="MZ50" s="92"/>
      <c r="NA50" s="92"/>
      <c r="NB50" s="92"/>
      <c r="NC50" s="92"/>
      <c r="ND50" s="92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2"/>
      <c r="NY50" s="92"/>
      <c r="NZ50" s="92"/>
      <c r="OA50" s="92"/>
      <c r="OB50" s="92"/>
      <c r="OC50" s="92"/>
      <c r="OD50" s="92"/>
      <c r="OE50" s="92"/>
      <c r="OF50" s="92"/>
      <c r="OG50" s="92"/>
      <c r="OH50" s="92"/>
      <c r="OI50" s="92"/>
      <c r="OJ50" s="92"/>
      <c r="OK50" s="92"/>
      <c r="OL50" s="92"/>
      <c r="OM50" s="92"/>
      <c r="ON50" s="92"/>
      <c r="OO50" s="92"/>
      <c r="OP50" s="92"/>
      <c r="OQ50" s="92"/>
      <c r="OR50" s="92"/>
      <c r="OS50" s="92"/>
      <c r="OT50" s="92"/>
      <c r="OU50" s="92"/>
      <c r="OV50" s="92"/>
      <c r="OW50" s="92"/>
      <c r="OX50" s="92"/>
      <c r="OY50" s="92"/>
      <c r="OZ50" s="92"/>
      <c r="PA50" s="92"/>
      <c r="PB50" s="92"/>
      <c r="PC50" s="92"/>
      <c r="PD50" s="92"/>
      <c r="PE50" s="92"/>
      <c r="PF50" s="92"/>
      <c r="PG50" s="92"/>
      <c r="PH50" s="92"/>
      <c r="PI50" s="92"/>
      <c r="PJ50" s="92"/>
      <c r="PK50" s="92"/>
      <c r="PL50" s="92"/>
      <c r="PM50" s="92"/>
      <c r="PN50" s="92"/>
      <c r="PO50" s="92"/>
      <c r="PP50" s="92"/>
      <c r="PQ50" s="92"/>
      <c r="PR50" s="92"/>
      <c r="PS50" s="92"/>
      <c r="PT50" s="92"/>
      <c r="PU50" s="92"/>
      <c r="PV50" s="92"/>
      <c r="PW50" s="92"/>
      <c r="PX50" s="92"/>
      <c r="PY50" s="92"/>
      <c r="PZ50" s="92"/>
      <c r="QA50" s="92"/>
      <c r="QB50" s="92"/>
      <c r="QC50" s="92"/>
      <c r="QD50" s="92"/>
      <c r="QE50" s="92"/>
      <c r="QF50" s="92"/>
      <c r="QG50" s="92"/>
      <c r="QH50" s="92"/>
      <c r="QI50" s="92"/>
      <c r="QJ50" s="92"/>
      <c r="QK50" s="92"/>
      <c r="QL50" s="92"/>
      <c r="QM50" s="92"/>
      <c r="QN50" s="92"/>
      <c r="QO50" s="92"/>
      <c r="QP50" s="92"/>
      <c r="QQ50" s="92"/>
      <c r="QR50" s="92"/>
      <c r="QS50" s="92"/>
      <c r="QT50" s="92"/>
      <c r="QU50" s="92"/>
      <c r="QV50" s="92"/>
      <c r="QW50" s="92"/>
      <c r="QX50" s="92"/>
      <c r="QY50" s="92"/>
      <c r="QZ50" s="92"/>
      <c r="RA50" s="92"/>
      <c r="RB50" s="92"/>
      <c r="RC50" s="92"/>
      <c r="RD50" s="92"/>
      <c r="RE50" s="92"/>
      <c r="RF50" s="92"/>
      <c r="RG50" s="92"/>
      <c r="RH50" s="92"/>
      <c r="RI50" s="92"/>
      <c r="RJ50" s="92"/>
      <c r="RK50" s="92"/>
      <c r="RL50" s="92"/>
      <c r="RM50" s="92"/>
      <c r="RN50" s="92"/>
      <c r="RO50" s="92"/>
      <c r="RP50" s="92"/>
      <c r="RQ50" s="92"/>
      <c r="RR50" s="92"/>
      <c r="RS50" s="92"/>
      <c r="RT50" s="92"/>
      <c r="RU50" s="92"/>
      <c r="RV50" s="92"/>
      <c r="RW50" s="92"/>
      <c r="RX50" s="92"/>
      <c r="RY50" s="92"/>
      <c r="RZ50" s="92"/>
      <c r="SA50" s="92"/>
      <c r="SB50" s="92"/>
      <c r="SC50" s="92"/>
      <c r="SD50" s="92"/>
      <c r="SE50" s="92"/>
      <c r="SF50" s="92"/>
      <c r="SG50" s="92"/>
      <c r="SH50" s="92"/>
      <c r="SI50" s="92"/>
      <c r="SJ50" s="92"/>
      <c r="SK50" s="92"/>
      <c r="SL50" s="92"/>
      <c r="SM50" s="92"/>
      <c r="SN50" s="92"/>
      <c r="SO50" s="92"/>
      <c r="SP50" s="92"/>
      <c r="SQ50" s="92"/>
      <c r="SR50" s="92"/>
      <c r="SS50" s="92"/>
      <c r="ST50" s="92"/>
      <c r="SU50" s="92"/>
      <c r="SV50" s="92"/>
      <c r="SW50" s="92"/>
      <c r="SX50" s="92"/>
      <c r="SY50" s="92"/>
      <c r="SZ50" s="92"/>
      <c r="TA50" s="92"/>
      <c r="TB50" s="92"/>
      <c r="TC50" s="92"/>
      <c r="TD50" s="92"/>
      <c r="TE50" s="92"/>
      <c r="TF50" s="92"/>
      <c r="TG50" s="92"/>
      <c r="TH50" s="92"/>
      <c r="TI50" s="92"/>
      <c r="TJ50" s="92"/>
      <c r="TK50" s="92"/>
      <c r="TL50" s="92"/>
      <c r="TM50" s="92"/>
      <c r="TN50" s="92"/>
      <c r="TO50" s="92"/>
      <c r="TP50" s="92"/>
    </row>
    <row r="51" spans="1:536" s="91" customFormat="1">
      <c r="A51" s="98" t="s">
        <v>104</v>
      </c>
      <c r="B51" s="30"/>
      <c r="C51" s="31">
        <v>1</v>
      </c>
      <c r="D51" s="202"/>
      <c r="E51" s="143"/>
      <c r="F51" s="143"/>
      <c r="G51" s="144"/>
      <c r="H51" s="44"/>
      <c r="I51" s="143"/>
      <c r="J51" s="94">
        <v>30.48</v>
      </c>
      <c r="K51" s="53">
        <f t="shared" si="4"/>
        <v>0</v>
      </c>
      <c r="L51" s="2"/>
      <c r="M51" s="6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  <c r="IW51" s="92"/>
      <c r="IX51" s="92"/>
      <c r="IY51" s="92"/>
      <c r="IZ51" s="92"/>
      <c r="JA51" s="92"/>
      <c r="JB51" s="92"/>
      <c r="JC51" s="92"/>
      <c r="JD51" s="92"/>
      <c r="JE51" s="92"/>
      <c r="JF51" s="92"/>
      <c r="JG51" s="92"/>
      <c r="JH51" s="92"/>
      <c r="JI51" s="92"/>
      <c r="JJ51" s="92"/>
      <c r="JK51" s="92"/>
      <c r="JL51" s="92"/>
      <c r="JM51" s="92"/>
      <c r="JN51" s="92"/>
      <c r="JO51" s="92"/>
      <c r="JP51" s="92"/>
      <c r="JQ51" s="92"/>
      <c r="JR51" s="92"/>
      <c r="JS51" s="92"/>
      <c r="JT51" s="92"/>
      <c r="JU51" s="92"/>
      <c r="JV51" s="92"/>
      <c r="JW51" s="92"/>
      <c r="JX51" s="92"/>
      <c r="JY51" s="92"/>
      <c r="JZ51" s="92"/>
      <c r="KA51" s="92"/>
      <c r="KB51" s="92"/>
      <c r="KC51" s="92"/>
      <c r="KD51" s="92"/>
      <c r="KE51" s="92"/>
      <c r="KF51" s="92"/>
      <c r="KG51" s="92"/>
      <c r="KH51" s="92"/>
      <c r="KI51" s="92"/>
      <c r="KJ51" s="92"/>
      <c r="KK51" s="92"/>
      <c r="KL51" s="92"/>
      <c r="KM51" s="92"/>
      <c r="KN51" s="92"/>
      <c r="KO51" s="92"/>
      <c r="KP51" s="92"/>
      <c r="KQ51" s="92"/>
      <c r="KR51" s="92"/>
      <c r="KS51" s="92"/>
      <c r="KT51" s="92"/>
      <c r="KU51" s="92"/>
      <c r="KV51" s="92"/>
      <c r="KW51" s="92"/>
      <c r="KX51" s="92"/>
      <c r="KY51" s="92"/>
      <c r="KZ51" s="92"/>
      <c r="LA51" s="92"/>
      <c r="LB51" s="92"/>
      <c r="LC51" s="92"/>
      <c r="LD51" s="92"/>
      <c r="LE51" s="92"/>
      <c r="LF51" s="92"/>
      <c r="LG51" s="92"/>
      <c r="LH51" s="92"/>
      <c r="LI51" s="92"/>
      <c r="LJ51" s="92"/>
      <c r="LK51" s="92"/>
      <c r="LL51" s="92"/>
      <c r="LM51" s="92"/>
      <c r="LN51" s="92"/>
      <c r="LO51" s="92"/>
      <c r="LP51" s="92"/>
      <c r="LQ51" s="92"/>
      <c r="LR51" s="92"/>
      <c r="LS51" s="92"/>
      <c r="LT51" s="92"/>
      <c r="LU51" s="92"/>
      <c r="LV51" s="92"/>
      <c r="LW51" s="92"/>
      <c r="LX51" s="92"/>
      <c r="LY51" s="92"/>
      <c r="LZ51" s="92"/>
      <c r="MA51" s="92"/>
      <c r="MB51" s="92"/>
      <c r="MC51" s="92"/>
      <c r="MD51" s="92"/>
      <c r="ME51" s="92"/>
      <c r="MF51" s="92"/>
      <c r="MG51" s="92"/>
      <c r="MH51" s="92"/>
      <c r="MI51" s="92"/>
      <c r="MJ51" s="92"/>
      <c r="MK51" s="92"/>
      <c r="ML51" s="92"/>
      <c r="MM51" s="92"/>
      <c r="MN51" s="92"/>
      <c r="MO51" s="92"/>
      <c r="MP51" s="92"/>
      <c r="MQ51" s="92"/>
      <c r="MR51" s="92"/>
      <c r="MS51" s="92"/>
      <c r="MT51" s="92"/>
      <c r="MU51" s="92"/>
      <c r="MV51" s="92"/>
      <c r="MW51" s="92"/>
      <c r="MX51" s="92"/>
      <c r="MY51" s="92"/>
      <c r="MZ51" s="92"/>
      <c r="NA51" s="92"/>
      <c r="NB51" s="92"/>
      <c r="NC51" s="92"/>
      <c r="ND51" s="92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2"/>
      <c r="NS51" s="92"/>
      <c r="NT51" s="92"/>
      <c r="NU51" s="92"/>
      <c r="NV51" s="92"/>
      <c r="NW51" s="92"/>
      <c r="NX51" s="92"/>
      <c r="NY51" s="92"/>
      <c r="NZ51" s="92"/>
      <c r="OA51" s="92"/>
      <c r="OB51" s="92"/>
      <c r="OC51" s="92"/>
      <c r="OD51" s="92"/>
      <c r="OE51" s="92"/>
      <c r="OF51" s="92"/>
      <c r="OG51" s="92"/>
      <c r="OH51" s="92"/>
      <c r="OI51" s="92"/>
      <c r="OJ51" s="92"/>
      <c r="OK51" s="92"/>
      <c r="OL51" s="92"/>
      <c r="OM51" s="92"/>
      <c r="ON51" s="92"/>
      <c r="OO51" s="92"/>
      <c r="OP51" s="92"/>
      <c r="OQ51" s="92"/>
      <c r="OR51" s="92"/>
      <c r="OS51" s="92"/>
      <c r="OT51" s="92"/>
      <c r="OU51" s="92"/>
      <c r="OV51" s="92"/>
      <c r="OW51" s="92"/>
      <c r="OX51" s="92"/>
      <c r="OY51" s="92"/>
      <c r="OZ51" s="92"/>
      <c r="PA51" s="92"/>
      <c r="PB51" s="92"/>
      <c r="PC51" s="92"/>
      <c r="PD51" s="92"/>
      <c r="PE51" s="92"/>
      <c r="PF51" s="92"/>
      <c r="PG51" s="92"/>
      <c r="PH51" s="92"/>
      <c r="PI51" s="92"/>
      <c r="PJ51" s="92"/>
      <c r="PK51" s="92"/>
      <c r="PL51" s="92"/>
      <c r="PM51" s="92"/>
      <c r="PN51" s="92"/>
      <c r="PO51" s="92"/>
      <c r="PP51" s="92"/>
      <c r="PQ51" s="92"/>
      <c r="PR51" s="92"/>
      <c r="PS51" s="92"/>
      <c r="PT51" s="92"/>
      <c r="PU51" s="92"/>
      <c r="PV51" s="92"/>
      <c r="PW51" s="92"/>
      <c r="PX51" s="92"/>
      <c r="PY51" s="92"/>
      <c r="PZ51" s="92"/>
      <c r="QA51" s="92"/>
      <c r="QB51" s="92"/>
      <c r="QC51" s="92"/>
      <c r="QD51" s="92"/>
      <c r="QE51" s="92"/>
      <c r="QF51" s="92"/>
      <c r="QG51" s="92"/>
      <c r="QH51" s="92"/>
      <c r="QI51" s="92"/>
      <c r="QJ51" s="92"/>
      <c r="QK51" s="92"/>
      <c r="QL51" s="92"/>
      <c r="QM51" s="92"/>
      <c r="QN51" s="92"/>
      <c r="QO51" s="92"/>
      <c r="QP51" s="92"/>
      <c r="QQ51" s="92"/>
      <c r="QR51" s="92"/>
      <c r="QS51" s="92"/>
      <c r="QT51" s="92"/>
      <c r="QU51" s="92"/>
      <c r="QV51" s="92"/>
      <c r="QW51" s="92"/>
      <c r="QX51" s="92"/>
      <c r="QY51" s="92"/>
      <c r="QZ51" s="92"/>
      <c r="RA51" s="92"/>
      <c r="RB51" s="92"/>
      <c r="RC51" s="92"/>
      <c r="RD51" s="92"/>
      <c r="RE51" s="92"/>
      <c r="RF51" s="92"/>
      <c r="RG51" s="92"/>
      <c r="RH51" s="92"/>
      <c r="RI51" s="92"/>
      <c r="RJ51" s="92"/>
      <c r="RK51" s="92"/>
      <c r="RL51" s="92"/>
      <c r="RM51" s="92"/>
      <c r="RN51" s="92"/>
      <c r="RO51" s="92"/>
      <c r="RP51" s="92"/>
      <c r="RQ51" s="92"/>
      <c r="RR51" s="92"/>
      <c r="RS51" s="92"/>
      <c r="RT51" s="92"/>
      <c r="RU51" s="92"/>
      <c r="RV51" s="92"/>
      <c r="RW51" s="92"/>
      <c r="RX51" s="92"/>
      <c r="RY51" s="92"/>
      <c r="RZ51" s="92"/>
      <c r="SA51" s="92"/>
      <c r="SB51" s="92"/>
      <c r="SC51" s="92"/>
      <c r="SD51" s="92"/>
      <c r="SE51" s="92"/>
      <c r="SF51" s="92"/>
      <c r="SG51" s="92"/>
      <c r="SH51" s="92"/>
      <c r="SI51" s="92"/>
      <c r="SJ51" s="92"/>
      <c r="SK51" s="92"/>
      <c r="SL51" s="92"/>
      <c r="SM51" s="92"/>
      <c r="SN51" s="92"/>
      <c r="SO51" s="92"/>
      <c r="SP51" s="92"/>
      <c r="SQ51" s="92"/>
      <c r="SR51" s="92"/>
      <c r="SS51" s="92"/>
      <c r="ST51" s="92"/>
      <c r="SU51" s="92"/>
      <c r="SV51" s="92"/>
      <c r="SW51" s="92"/>
      <c r="SX51" s="92"/>
      <c r="SY51" s="92"/>
      <c r="SZ51" s="92"/>
      <c r="TA51" s="92"/>
      <c r="TB51" s="92"/>
      <c r="TC51" s="92"/>
      <c r="TD51" s="92"/>
      <c r="TE51" s="92"/>
      <c r="TF51" s="92"/>
      <c r="TG51" s="92"/>
      <c r="TH51" s="92"/>
      <c r="TI51" s="92"/>
      <c r="TJ51" s="92"/>
      <c r="TK51" s="92"/>
      <c r="TL51" s="92"/>
      <c r="TM51" s="92"/>
      <c r="TN51" s="92"/>
      <c r="TO51" s="92"/>
      <c r="TP51" s="92"/>
    </row>
    <row r="52" spans="1:536" s="91" customFormat="1">
      <c r="A52" s="98" t="s">
        <v>105</v>
      </c>
      <c r="B52" s="30"/>
      <c r="C52" s="31">
        <v>1</v>
      </c>
      <c r="D52" s="202"/>
      <c r="E52" s="80"/>
      <c r="F52" s="80"/>
      <c r="G52" s="80"/>
      <c r="H52" s="44"/>
      <c r="I52" s="80"/>
      <c r="J52" s="94">
        <v>1.75</v>
      </c>
      <c r="K52" s="53">
        <f t="shared" si="4"/>
        <v>0</v>
      </c>
      <c r="L52" s="2"/>
      <c r="M52" s="6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  <c r="IX52" s="92"/>
      <c r="IY52" s="92"/>
      <c r="IZ52" s="92"/>
      <c r="JA52" s="92"/>
      <c r="JB52" s="92"/>
      <c r="JC52" s="92"/>
      <c r="JD52" s="92"/>
      <c r="JE52" s="92"/>
      <c r="JF52" s="92"/>
      <c r="JG52" s="92"/>
      <c r="JH52" s="92"/>
      <c r="JI52" s="92"/>
      <c r="JJ52" s="92"/>
      <c r="JK52" s="92"/>
      <c r="JL52" s="92"/>
      <c r="JM52" s="92"/>
      <c r="JN52" s="92"/>
      <c r="JO52" s="92"/>
      <c r="JP52" s="92"/>
      <c r="JQ52" s="92"/>
      <c r="JR52" s="92"/>
      <c r="JS52" s="92"/>
      <c r="JT52" s="92"/>
      <c r="JU52" s="92"/>
      <c r="JV52" s="92"/>
      <c r="JW52" s="92"/>
      <c r="JX52" s="92"/>
      <c r="JY52" s="92"/>
      <c r="JZ52" s="92"/>
      <c r="KA52" s="92"/>
      <c r="KB52" s="92"/>
      <c r="KC52" s="92"/>
      <c r="KD52" s="92"/>
      <c r="KE52" s="92"/>
      <c r="KF52" s="92"/>
      <c r="KG52" s="92"/>
      <c r="KH52" s="92"/>
      <c r="KI52" s="92"/>
      <c r="KJ52" s="92"/>
      <c r="KK52" s="92"/>
      <c r="KL52" s="92"/>
      <c r="KM52" s="92"/>
      <c r="KN52" s="92"/>
      <c r="KO52" s="92"/>
      <c r="KP52" s="92"/>
      <c r="KQ52" s="92"/>
      <c r="KR52" s="92"/>
      <c r="KS52" s="92"/>
      <c r="KT52" s="92"/>
      <c r="KU52" s="92"/>
      <c r="KV52" s="92"/>
      <c r="KW52" s="92"/>
      <c r="KX52" s="92"/>
      <c r="KY52" s="92"/>
      <c r="KZ52" s="92"/>
      <c r="LA52" s="92"/>
      <c r="LB52" s="92"/>
      <c r="LC52" s="92"/>
      <c r="LD52" s="92"/>
      <c r="LE52" s="92"/>
      <c r="LF52" s="92"/>
      <c r="LG52" s="92"/>
      <c r="LH52" s="92"/>
      <c r="LI52" s="92"/>
      <c r="LJ52" s="92"/>
      <c r="LK52" s="92"/>
      <c r="LL52" s="92"/>
      <c r="LM52" s="92"/>
      <c r="LN52" s="92"/>
      <c r="LO52" s="92"/>
      <c r="LP52" s="92"/>
      <c r="LQ52" s="92"/>
      <c r="LR52" s="92"/>
      <c r="LS52" s="92"/>
      <c r="LT52" s="92"/>
      <c r="LU52" s="92"/>
      <c r="LV52" s="92"/>
      <c r="LW52" s="92"/>
      <c r="LX52" s="92"/>
      <c r="LY52" s="92"/>
      <c r="LZ52" s="92"/>
      <c r="MA52" s="92"/>
      <c r="MB52" s="92"/>
      <c r="MC52" s="92"/>
      <c r="MD52" s="92"/>
      <c r="ME52" s="92"/>
      <c r="MF52" s="92"/>
      <c r="MG52" s="92"/>
      <c r="MH52" s="92"/>
      <c r="MI52" s="92"/>
      <c r="MJ52" s="92"/>
      <c r="MK52" s="92"/>
      <c r="ML52" s="92"/>
      <c r="MM52" s="92"/>
      <c r="MN52" s="92"/>
      <c r="MO52" s="92"/>
      <c r="MP52" s="92"/>
      <c r="MQ52" s="92"/>
      <c r="MR52" s="92"/>
      <c r="MS52" s="92"/>
      <c r="MT52" s="92"/>
      <c r="MU52" s="92"/>
      <c r="MV52" s="92"/>
      <c r="MW52" s="92"/>
      <c r="MX52" s="92"/>
      <c r="MY52" s="92"/>
      <c r="MZ52" s="92"/>
      <c r="NA52" s="92"/>
      <c r="NB52" s="92"/>
      <c r="NC52" s="92"/>
      <c r="ND52" s="92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2"/>
      <c r="NS52" s="92"/>
      <c r="NT52" s="92"/>
      <c r="NU52" s="92"/>
      <c r="NV52" s="92"/>
      <c r="NW52" s="92"/>
      <c r="NX52" s="92"/>
      <c r="NY52" s="92"/>
      <c r="NZ52" s="92"/>
      <c r="OA52" s="92"/>
      <c r="OB52" s="92"/>
      <c r="OC52" s="92"/>
      <c r="OD52" s="92"/>
      <c r="OE52" s="92"/>
      <c r="OF52" s="92"/>
      <c r="OG52" s="92"/>
      <c r="OH52" s="92"/>
      <c r="OI52" s="92"/>
      <c r="OJ52" s="92"/>
      <c r="OK52" s="92"/>
      <c r="OL52" s="92"/>
      <c r="OM52" s="92"/>
      <c r="ON52" s="92"/>
      <c r="OO52" s="92"/>
      <c r="OP52" s="92"/>
      <c r="OQ52" s="92"/>
      <c r="OR52" s="92"/>
      <c r="OS52" s="92"/>
      <c r="OT52" s="92"/>
      <c r="OU52" s="92"/>
      <c r="OV52" s="92"/>
      <c r="OW52" s="92"/>
      <c r="OX52" s="92"/>
      <c r="OY52" s="92"/>
      <c r="OZ52" s="92"/>
      <c r="PA52" s="92"/>
      <c r="PB52" s="92"/>
      <c r="PC52" s="92"/>
      <c r="PD52" s="92"/>
      <c r="PE52" s="92"/>
      <c r="PF52" s="92"/>
      <c r="PG52" s="92"/>
      <c r="PH52" s="92"/>
      <c r="PI52" s="92"/>
      <c r="PJ52" s="92"/>
      <c r="PK52" s="92"/>
      <c r="PL52" s="92"/>
      <c r="PM52" s="92"/>
      <c r="PN52" s="92"/>
      <c r="PO52" s="92"/>
      <c r="PP52" s="92"/>
      <c r="PQ52" s="92"/>
      <c r="PR52" s="92"/>
      <c r="PS52" s="92"/>
      <c r="PT52" s="92"/>
      <c r="PU52" s="92"/>
      <c r="PV52" s="92"/>
      <c r="PW52" s="92"/>
      <c r="PX52" s="92"/>
      <c r="PY52" s="92"/>
      <c r="PZ52" s="92"/>
      <c r="QA52" s="92"/>
      <c r="QB52" s="92"/>
      <c r="QC52" s="92"/>
      <c r="QD52" s="92"/>
      <c r="QE52" s="92"/>
      <c r="QF52" s="92"/>
      <c r="QG52" s="92"/>
      <c r="QH52" s="92"/>
      <c r="QI52" s="92"/>
      <c r="QJ52" s="92"/>
      <c r="QK52" s="92"/>
      <c r="QL52" s="92"/>
      <c r="QM52" s="92"/>
      <c r="QN52" s="92"/>
      <c r="QO52" s="92"/>
      <c r="QP52" s="92"/>
      <c r="QQ52" s="92"/>
      <c r="QR52" s="92"/>
      <c r="QS52" s="92"/>
      <c r="QT52" s="92"/>
      <c r="QU52" s="92"/>
      <c r="QV52" s="92"/>
      <c r="QW52" s="92"/>
      <c r="QX52" s="92"/>
      <c r="QY52" s="92"/>
      <c r="QZ52" s="92"/>
      <c r="RA52" s="92"/>
      <c r="RB52" s="92"/>
      <c r="RC52" s="92"/>
      <c r="RD52" s="92"/>
      <c r="RE52" s="92"/>
      <c r="RF52" s="92"/>
      <c r="RG52" s="92"/>
      <c r="RH52" s="92"/>
      <c r="RI52" s="92"/>
      <c r="RJ52" s="92"/>
      <c r="RK52" s="92"/>
      <c r="RL52" s="92"/>
      <c r="RM52" s="92"/>
      <c r="RN52" s="92"/>
      <c r="RO52" s="92"/>
      <c r="RP52" s="92"/>
      <c r="RQ52" s="92"/>
      <c r="RR52" s="92"/>
      <c r="RS52" s="92"/>
      <c r="RT52" s="92"/>
      <c r="RU52" s="92"/>
      <c r="RV52" s="92"/>
      <c r="RW52" s="92"/>
      <c r="RX52" s="92"/>
      <c r="RY52" s="92"/>
      <c r="RZ52" s="92"/>
      <c r="SA52" s="92"/>
      <c r="SB52" s="92"/>
      <c r="SC52" s="92"/>
      <c r="SD52" s="92"/>
      <c r="SE52" s="92"/>
      <c r="SF52" s="92"/>
      <c r="SG52" s="92"/>
      <c r="SH52" s="92"/>
      <c r="SI52" s="92"/>
      <c r="SJ52" s="92"/>
      <c r="SK52" s="92"/>
      <c r="SL52" s="92"/>
      <c r="SM52" s="92"/>
      <c r="SN52" s="92"/>
      <c r="SO52" s="92"/>
      <c r="SP52" s="92"/>
      <c r="SQ52" s="92"/>
      <c r="SR52" s="92"/>
      <c r="SS52" s="92"/>
      <c r="ST52" s="92"/>
      <c r="SU52" s="92"/>
      <c r="SV52" s="92"/>
      <c r="SW52" s="92"/>
      <c r="SX52" s="92"/>
      <c r="SY52" s="92"/>
      <c r="SZ52" s="92"/>
      <c r="TA52" s="92"/>
      <c r="TB52" s="92"/>
      <c r="TC52" s="92"/>
      <c r="TD52" s="92"/>
      <c r="TE52" s="92"/>
      <c r="TF52" s="92"/>
      <c r="TG52" s="92"/>
      <c r="TH52" s="92"/>
      <c r="TI52" s="92"/>
      <c r="TJ52" s="92"/>
      <c r="TK52" s="92"/>
      <c r="TL52" s="92"/>
      <c r="TM52" s="92"/>
      <c r="TN52" s="92"/>
      <c r="TO52" s="92"/>
      <c r="TP52" s="92"/>
    </row>
    <row r="53" spans="1:536" s="5" customFormat="1" ht="10.5" customHeight="1">
      <c r="A53" s="29" t="s">
        <v>72</v>
      </c>
      <c r="B53" s="30" t="s">
        <v>3</v>
      </c>
      <c r="C53" s="31">
        <v>1</v>
      </c>
      <c r="D53" s="202"/>
      <c r="E53" s="80"/>
      <c r="F53" s="80"/>
      <c r="G53" s="80"/>
      <c r="H53" s="2"/>
      <c r="J53" s="94"/>
      <c r="K53" s="53">
        <f t="shared" si="4"/>
        <v>0</v>
      </c>
      <c r="L53" s="2"/>
      <c r="M53" s="6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/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2"/>
      <c r="IF53" s="92"/>
      <c r="IG53" s="92"/>
      <c r="IH53" s="92"/>
      <c r="II53" s="92"/>
      <c r="IJ53" s="92"/>
      <c r="IK53" s="92"/>
      <c r="IL53" s="92"/>
      <c r="IM53" s="92"/>
      <c r="IN53" s="92"/>
      <c r="IO53" s="92"/>
      <c r="IP53" s="92"/>
      <c r="IQ53" s="92"/>
      <c r="IR53" s="92"/>
      <c r="IS53" s="92"/>
      <c r="IT53" s="92"/>
      <c r="IU53" s="92"/>
      <c r="IV53" s="92"/>
      <c r="IW53" s="92"/>
      <c r="IX53" s="92"/>
      <c r="IY53" s="92"/>
      <c r="IZ53" s="92"/>
      <c r="JA53" s="92"/>
      <c r="JB53" s="92"/>
      <c r="JC53" s="92"/>
      <c r="JD53" s="92"/>
      <c r="JE53" s="92"/>
      <c r="JF53" s="92"/>
      <c r="JG53" s="92"/>
      <c r="JH53" s="92"/>
      <c r="JI53" s="92"/>
      <c r="JJ53" s="92"/>
      <c r="JK53" s="92"/>
      <c r="JL53" s="92"/>
      <c r="JM53" s="92"/>
      <c r="JN53" s="92"/>
      <c r="JO53" s="92"/>
      <c r="JP53" s="92"/>
      <c r="JQ53" s="92"/>
      <c r="JR53" s="92"/>
      <c r="JS53" s="92"/>
      <c r="JT53" s="92"/>
      <c r="JU53" s="92"/>
      <c r="JV53" s="92"/>
      <c r="JW53" s="92"/>
      <c r="JX53" s="92"/>
      <c r="JY53" s="92"/>
      <c r="JZ53" s="92"/>
      <c r="KA53" s="92"/>
      <c r="KB53" s="92"/>
      <c r="KC53" s="92"/>
      <c r="KD53" s="92"/>
      <c r="KE53" s="92"/>
      <c r="KF53" s="92"/>
      <c r="KG53" s="92"/>
      <c r="KH53" s="92"/>
      <c r="KI53" s="92"/>
      <c r="KJ53" s="92"/>
      <c r="KK53" s="92"/>
      <c r="KL53" s="92"/>
      <c r="KM53" s="92"/>
      <c r="KN53" s="92"/>
      <c r="KO53" s="92"/>
      <c r="KP53" s="92"/>
      <c r="KQ53" s="92"/>
      <c r="KR53" s="92"/>
      <c r="KS53" s="92"/>
      <c r="KT53" s="92"/>
      <c r="KU53" s="92"/>
      <c r="KV53" s="92"/>
      <c r="KW53" s="92"/>
      <c r="KX53" s="92"/>
      <c r="KY53" s="92"/>
      <c r="KZ53" s="92"/>
      <c r="LA53" s="92"/>
      <c r="LB53" s="92"/>
      <c r="LC53" s="92"/>
      <c r="LD53" s="92"/>
      <c r="LE53" s="92"/>
      <c r="LF53" s="92"/>
      <c r="LG53" s="92"/>
      <c r="LH53" s="92"/>
      <c r="LI53" s="92"/>
      <c r="LJ53" s="92"/>
      <c r="LK53" s="92"/>
      <c r="LL53" s="92"/>
      <c r="LM53" s="92"/>
      <c r="LN53" s="92"/>
      <c r="LO53" s="92"/>
      <c r="LP53" s="92"/>
      <c r="LQ53" s="92"/>
      <c r="LR53" s="92"/>
      <c r="LS53" s="92"/>
      <c r="LT53" s="92"/>
      <c r="LU53" s="92"/>
      <c r="LV53" s="92"/>
      <c r="LW53" s="92"/>
      <c r="LX53" s="92"/>
      <c r="LY53" s="92"/>
      <c r="LZ53" s="92"/>
      <c r="MA53" s="92"/>
      <c r="MB53" s="92"/>
      <c r="MC53" s="92"/>
      <c r="MD53" s="92"/>
      <c r="ME53" s="92"/>
      <c r="MF53" s="92"/>
      <c r="MG53" s="92"/>
      <c r="MH53" s="92"/>
      <c r="MI53" s="92"/>
      <c r="MJ53" s="92"/>
      <c r="MK53" s="92"/>
      <c r="ML53" s="92"/>
      <c r="MM53" s="92"/>
      <c r="MN53" s="92"/>
      <c r="MO53" s="92"/>
      <c r="MP53" s="92"/>
      <c r="MQ53" s="92"/>
      <c r="MR53" s="92"/>
      <c r="MS53" s="92"/>
      <c r="MT53" s="92"/>
      <c r="MU53" s="92"/>
      <c r="MV53" s="92"/>
      <c r="MW53" s="92"/>
      <c r="MX53" s="92"/>
      <c r="MY53" s="92"/>
      <c r="MZ53" s="92"/>
      <c r="NA53" s="92"/>
      <c r="NB53" s="92"/>
      <c r="NC53" s="92"/>
      <c r="ND53" s="92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2"/>
      <c r="NS53" s="92"/>
      <c r="NT53" s="92"/>
      <c r="NU53" s="92"/>
      <c r="NV53" s="92"/>
      <c r="NW53" s="92"/>
      <c r="NX53" s="92"/>
      <c r="NY53" s="92"/>
      <c r="NZ53" s="92"/>
      <c r="OA53" s="92"/>
      <c r="OB53" s="92"/>
      <c r="OC53" s="92"/>
      <c r="OD53" s="92"/>
      <c r="OE53" s="92"/>
      <c r="OF53" s="92"/>
      <c r="OG53" s="92"/>
      <c r="OH53" s="92"/>
      <c r="OI53" s="92"/>
      <c r="OJ53" s="92"/>
      <c r="OK53" s="92"/>
      <c r="OL53" s="92"/>
      <c r="OM53" s="92"/>
      <c r="ON53" s="92"/>
      <c r="OO53" s="92"/>
      <c r="OP53" s="92"/>
      <c r="OQ53" s="92"/>
      <c r="OR53" s="92"/>
      <c r="OS53" s="92"/>
      <c r="OT53" s="92"/>
      <c r="OU53" s="92"/>
      <c r="OV53" s="92"/>
      <c r="OW53" s="92"/>
      <c r="OX53" s="92"/>
      <c r="OY53" s="92"/>
      <c r="OZ53" s="92"/>
      <c r="PA53" s="92"/>
      <c r="PB53" s="92"/>
      <c r="PC53" s="92"/>
      <c r="PD53" s="92"/>
      <c r="PE53" s="92"/>
      <c r="PF53" s="92"/>
      <c r="PG53" s="92"/>
      <c r="PH53" s="92"/>
      <c r="PI53" s="92"/>
      <c r="PJ53" s="92"/>
      <c r="PK53" s="92"/>
      <c r="PL53" s="92"/>
      <c r="PM53" s="92"/>
      <c r="PN53" s="92"/>
      <c r="PO53" s="92"/>
      <c r="PP53" s="92"/>
      <c r="PQ53" s="92"/>
      <c r="PR53" s="92"/>
      <c r="PS53" s="92"/>
      <c r="PT53" s="92"/>
      <c r="PU53" s="92"/>
      <c r="PV53" s="92"/>
      <c r="PW53" s="92"/>
      <c r="PX53" s="92"/>
      <c r="PY53" s="92"/>
      <c r="PZ53" s="92"/>
      <c r="QA53" s="92"/>
      <c r="QB53" s="92"/>
      <c r="QC53" s="92"/>
      <c r="QD53" s="92"/>
      <c r="QE53" s="92"/>
      <c r="QF53" s="92"/>
      <c r="QG53" s="92"/>
      <c r="QH53" s="92"/>
      <c r="QI53" s="92"/>
      <c r="QJ53" s="92"/>
      <c r="QK53" s="92"/>
      <c r="QL53" s="92"/>
      <c r="QM53" s="92"/>
      <c r="QN53" s="92"/>
      <c r="QO53" s="92"/>
      <c r="QP53" s="92"/>
      <c r="QQ53" s="92"/>
      <c r="QR53" s="92"/>
      <c r="QS53" s="92"/>
      <c r="QT53" s="92"/>
      <c r="QU53" s="92"/>
      <c r="QV53" s="92"/>
      <c r="QW53" s="92"/>
      <c r="QX53" s="92"/>
      <c r="QY53" s="92"/>
      <c r="QZ53" s="92"/>
      <c r="RA53" s="92"/>
      <c r="RB53" s="92"/>
      <c r="RC53" s="92"/>
      <c r="RD53" s="92"/>
      <c r="RE53" s="92"/>
      <c r="RF53" s="92"/>
      <c r="RG53" s="92"/>
      <c r="RH53" s="92"/>
      <c r="RI53" s="92"/>
      <c r="RJ53" s="92"/>
      <c r="RK53" s="92"/>
      <c r="RL53" s="92"/>
      <c r="RM53" s="92"/>
      <c r="RN53" s="92"/>
      <c r="RO53" s="92"/>
      <c r="RP53" s="92"/>
      <c r="RQ53" s="92"/>
      <c r="RR53" s="92"/>
      <c r="RS53" s="92"/>
      <c r="RT53" s="92"/>
      <c r="RU53" s="92"/>
      <c r="RV53" s="92"/>
      <c r="RW53" s="92"/>
      <c r="RX53" s="92"/>
      <c r="RY53" s="92"/>
      <c r="RZ53" s="92"/>
      <c r="SA53" s="92"/>
      <c r="SB53" s="92"/>
      <c r="SC53" s="92"/>
      <c r="SD53" s="92"/>
      <c r="SE53" s="92"/>
      <c r="SF53" s="92"/>
      <c r="SG53" s="92"/>
      <c r="SH53" s="92"/>
      <c r="SI53" s="92"/>
      <c r="SJ53" s="92"/>
      <c r="SK53" s="92"/>
      <c r="SL53" s="92"/>
      <c r="SM53" s="92"/>
      <c r="SN53" s="92"/>
      <c r="SO53" s="92"/>
      <c r="SP53" s="92"/>
      <c r="SQ53" s="92"/>
      <c r="SR53" s="92"/>
      <c r="SS53" s="92"/>
      <c r="ST53" s="92"/>
      <c r="SU53" s="92"/>
      <c r="SV53" s="92"/>
      <c r="SW53" s="92"/>
      <c r="SX53" s="92"/>
      <c r="SY53" s="92"/>
      <c r="SZ53" s="92"/>
      <c r="TA53" s="92"/>
      <c r="TB53" s="92"/>
      <c r="TC53" s="92"/>
      <c r="TD53" s="92"/>
      <c r="TE53" s="92"/>
      <c r="TF53" s="92"/>
      <c r="TG53" s="92"/>
      <c r="TH53" s="92"/>
      <c r="TI53" s="92"/>
      <c r="TJ53" s="92"/>
      <c r="TK53" s="92"/>
      <c r="TL53" s="92"/>
      <c r="TM53" s="92"/>
      <c r="TN53" s="92"/>
      <c r="TO53" s="92"/>
      <c r="TP53" s="92"/>
    </row>
    <row r="54" spans="1:536">
      <c r="A54" s="5" t="s">
        <v>67</v>
      </c>
      <c r="B54" s="5"/>
      <c r="C54" s="53"/>
      <c r="E54" s="80"/>
      <c r="F54" s="80"/>
      <c r="G54" s="80"/>
      <c r="I54" s="6"/>
      <c r="J54" s="196"/>
      <c r="K54" s="197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2"/>
      <c r="FL54" s="92"/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2"/>
      <c r="GF54" s="92"/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2"/>
      <c r="GZ54" s="92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  <c r="IU54" s="92"/>
      <c r="IV54" s="92"/>
      <c r="IW54" s="92"/>
      <c r="IX54" s="92"/>
      <c r="IY54" s="9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2"/>
      <c r="JL54" s="92"/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2"/>
      <c r="KF54" s="92"/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2"/>
      <c r="KZ54" s="92"/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2"/>
      <c r="LT54" s="92"/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2"/>
      <c r="MN54" s="92"/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2"/>
      <c r="OF54" s="92"/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2"/>
      <c r="OZ54" s="92"/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2"/>
      <c r="PT54" s="92"/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2"/>
      <c r="QN54" s="92"/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2"/>
      <c r="RH54" s="92"/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2"/>
      <c r="SB54" s="92"/>
      <c r="SC54" s="92"/>
      <c r="SD54" s="92"/>
      <c r="SE54" s="92"/>
      <c r="SF54" s="92"/>
      <c r="SG54" s="92"/>
      <c r="SH54" s="92"/>
      <c r="SI54" s="92"/>
      <c r="SJ54" s="92"/>
      <c r="SK54" s="92"/>
      <c r="SL54" s="92"/>
      <c r="SM54" s="92"/>
      <c r="SN54" s="92"/>
      <c r="SO54" s="92"/>
      <c r="SP54" s="92"/>
      <c r="SQ54" s="92"/>
      <c r="SR54" s="92"/>
      <c r="SS54" s="92"/>
      <c r="ST54" s="92"/>
      <c r="SU54" s="92"/>
      <c r="SV54" s="92"/>
      <c r="SW54" s="92"/>
      <c r="SX54" s="92"/>
      <c r="SY54" s="92"/>
      <c r="SZ54" s="92"/>
      <c r="TA54" s="92"/>
      <c r="TB54" s="92"/>
      <c r="TC54" s="92"/>
      <c r="TD54" s="92"/>
      <c r="TE54" s="92"/>
      <c r="TF54" s="92"/>
      <c r="TG54" s="92"/>
      <c r="TH54" s="92"/>
      <c r="TI54" s="92"/>
      <c r="TJ54" s="92"/>
      <c r="TK54" s="92"/>
      <c r="TL54" s="92"/>
      <c r="TM54" s="92"/>
      <c r="TN54" s="92"/>
      <c r="TO54" s="92"/>
      <c r="TP54" s="92"/>
    </row>
    <row r="55" spans="1:536">
      <c r="A55" s="5"/>
      <c r="B55" s="5" t="s">
        <v>68</v>
      </c>
      <c r="C55" s="115"/>
      <c r="E55" s="143"/>
      <c r="F55" s="144"/>
      <c r="I55" s="6"/>
      <c r="J55" s="198"/>
      <c r="K55" s="197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  <c r="IW55" s="92"/>
      <c r="IX55" s="92"/>
      <c r="IY55" s="92"/>
      <c r="IZ55" s="92"/>
      <c r="JA55" s="92"/>
      <c r="JB55" s="92"/>
      <c r="JC55" s="92"/>
      <c r="JD55" s="92"/>
      <c r="JE55" s="92"/>
      <c r="JF55" s="92"/>
      <c r="JG55" s="92"/>
      <c r="JH55" s="92"/>
      <c r="JI55" s="92"/>
      <c r="JJ55" s="92"/>
      <c r="JK55" s="92"/>
      <c r="JL55" s="92"/>
      <c r="JM55" s="92"/>
      <c r="JN55" s="92"/>
      <c r="JO55" s="92"/>
      <c r="JP55" s="92"/>
      <c r="JQ55" s="92"/>
      <c r="JR55" s="92"/>
      <c r="JS55" s="92"/>
      <c r="JT55" s="92"/>
      <c r="JU55" s="92"/>
      <c r="JV55" s="92"/>
      <c r="JW55" s="92"/>
      <c r="JX55" s="92"/>
      <c r="JY55" s="92"/>
      <c r="JZ55" s="92"/>
      <c r="KA55" s="92"/>
      <c r="KB55" s="92"/>
      <c r="KC55" s="92"/>
      <c r="KD55" s="92"/>
      <c r="KE55" s="92"/>
      <c r="KF55" s="92"/>
      <c r="KG55" s="92"/>
      <c r="KH55" s="92"/>
      <c r="KI55" s="92"/>
      <c r="KJ55" s="92"/>
      <c r="KK55" s="92"/>
      <c r="KL55" s="92"/>
      <c r="KM55" s="92"/>
      <c r="KN55" s="92"/>
      <c r="KO55" s="92"/>
      <c r="KP55" s="92"/>
      <c r="KQ55" s="92"/>
      <c r="KR55" s="92"/>
      <c r="KS55" s="92"/>
      <c r="KT55" s="92"/>
      <c r="KU55" s="92"/>
      <c r="KV55" s="92"/>
      <c r="KW55" s="92"/>
      <c r="KX55" s="92"/>
      <c r="KY55" s="92"/>
      <c r="KZ55" s="92"/>
      <c r="LA55" s="92"/>
      <c r="LB55" s="92"/>
      <c r="LC55" s="92"/>
      <c r="LD55" s="92"/>
      <c r="LE55" s="92"/>
      <c r="LF55" s="92"/>
      <c r="LG55" s="92"/>
      <c r="LH55" s="92"/>
      <c r="LI55" s="92"/>
      <c r="LJ55" s="92"/>
      <c r="LK55" s="92"/>
      <c r="LL55" s="92"/>
      <c r="LM55" s="92"/>
      <c r="LN55" s="92"/>
      <c r="LO55" s="92"/>
      <c r="LP55" s="92"/>
      <c r="LQ55" s="92"/>
      <c r="LR55" s="92"/>
      <c r="LS55" s="92"/>
      <c r="LT55" s="92"/>
      <c r="LU55" s="92"/>
      <c r="LV55" s="92"/>
      <c r="LW55" s="92"/>
      <c r="LX55" s="92"/>
      <c r="LY55" s="92"/>
      <c r="LZ55" s="92"/>
      <c r="MA55" s="92"/>
      <c r="MB55" s="92"/>
      <c r="MC55" s="92"/>
      <c r="MD55" s="92"/>
      <c r="ME55" s="92"/>
      <c r="MF55" s="92"/>
      <c r="MG55" s="92"/>
      <c r="MH55" s="92"/>
      <c r="MI55" s="92"/>
      <c r="MJ55" s="92"/>
      <c r="MK55" s="92"/>
      <c r="ML55" s="92"/>
      <c r="MM55" s="92"/>
      <c r="MN55" s="92"/>
      <c r="MO55" s="92"/>
      <c r="MP55" s="92"/>
      <c r="MQ55" s="92"/>
      <c r="MR55" s="92"/>
      <c r="MS55" s="92"/>
      <c r="MT55" s="92"/>
      <c r="MU55" s="92"/>
      <c r="MV55" s="92"/>
      <c r="MW55" s="92"/>
      <c r="MX55" s="92"/>
      <c r="MY55" s="92"/>
      <c r="MZ55" s="92"/>
      <c r="NA55" s="92"/>
      <c r="NB55" s="92"/>
      <c r="NC55" s="92"/>
      <c r="ND55" s="92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2"/>
      <c r="NY55" s="92"/>
      <c r="NZ55" s="92"/>
      <c r="OA55" s="92"/>
      <c r="OB55" s="92"/>
      <c r="OC55" s="92"/>
      <c r="OD55" s="92"/>
      <c r="OE55" s="92"/>
      <c r="OF55" s="92"/>
      <c r="OG55" s="92"/>
      <c r="OH55" s="92"/>
      <c r="OI55" s="92"/>
      <c r="OJ55" s="92"/>
      <c r="OK55" s="92"/>
      <c r="OL55" s="92"/>
      <c r="OM55" s="92"/>
      <c r="ON55" s="92"/>
      <c r="OO55" s="92"/>
      <c r="OP55" s="92"/>
      <c r="OQ55" s="92"/>
      <c r="OR55" s="92"/>
      <c r="OS55" s="92"/>
      <c r="OT55" s="92"/>
      <c r="OU55" s="92"/>
      <c r="OV55" s="92"/>
      <c r="OW55" s="92"/>
      <c r="OX55" s="92"/>
      <c r="OY55" s="92"/>
      <c r="OZ55" s="92"/>
      <c r="PA55" s="92"/>
      <c r="PB55" s="92"/>
      <c r="PC55" s="92"/>
      <c r="PD55" s="92"/>
      <c r="PE55" s="92"/>
      <c r="PF55" s="92"/>
      <c r="PG55" s="92"/>
      <c r="PH55" s="92"/>
      <c r="PI55" s="92"/>
      <c r="PJ55" s="92"/>
      <c r="PK55" s="92"/>
      <c r="PL55" s="92"/>
      <c r="PM55" s="92"/>
      <c r="PN55" s="92"/>
      <c r="PO55" s="92"/>
      <c r="PP55" s="92"/>
      <c r="PQ55" s="92"/>
      <c r="PR55" s="92"/>
      <c r="PS55" s="92"/>
      <c r="PT55" s="92"/>
      <c r="PU55" s="92"/>
      <c r="PV55" s="92"/>
      <c r="PW55" s="92"/>
      <c r="PX55" s="92"/>
      <c r="PY55" s="92"/>
      <c r="PZ55" s="92"/>
      <c r="QA55" s="92"/>
      <c r="QB55" s="92"/>
      <c r="QC55" s="92"/>
      <c r="QD55" s="92"/>
      <c r="QE55" s="92"/>
      <c r="QF55" s="92"/>
      <c r="QG55" s="92"/>
      <c r="QH55" s="92"/>
      <c r="QI55" s="92"/>
      <c r="QJ55" s="92"/>
      <c r="QK55" s="92"/>
      <c r="QL55" s="92"/>
      <c r="QM55" s="92"/>
      <c r="QN55" s="92"/>
      <c r="QO55" s="92"/>
      <c r="QP55" s="92"/>
      <c r="QQ55" s="92"/>
      <c r="QR55" s="92"/>
      <c r="QS55" s="92"/>
      <c r="QT55" s="92"/>
      <c r="QU55" s="92"/>
      <c r="QV55" s="92"/>
      <c r="QW55" s="92"/>
      <c r="QX55" s="92"/>
      <c r="QY55" s="92"/>
      <c r="QZ55" s="92"/>
      <c r="RA55" s="92"/>
      <c r="RB55" s="92"/>
      <c r="RC55" s="92"/>
      <c r="RD55" s="92"/>
      <c r="RE55" s="92"/>
      <c r="RF55" s="92"/>
      <c r="RG55" s="92"/>
      <c r="RH55" s="92"/>
      <c r="RI55" s="92"/>
      <c r="RJ55" s="92"/>
      <c r="RK55" s="92"/>
      <c r="RL55" s="92"/>
      <c r="RM55" s="92"/>
      <c r="RN55" s="92"/>
      <c r="RO55" s="92"/>
      <c r="RP55" s="92"/>
      <c r="RQ55" s="92"/>
      <c r="RR55" s="92"/>
      <c r="RS55" s="92"/>
      <c r="RT55" s="92"/>
      <c r="RU55" s="92"/>
      <c r="RV55" s="92"/>
      <c r="RW55" s="92"/>
      <c r="RX55" s="92"/>
      <c r="RY55" s="92"/>
      <c r="RZ55" s="92"/>
      <c r="SA55" s="92"/>
      <c r="SB55" s="92"/>
      <c r="SC55" s="92"/>
      <c r="SD55" s="92"/>
      <c r="SE55" s="92"/>
      <c r="SF55" s="92"/>
      <c r="SG55" s="92"/>
      <c r="SH55" s="92"/>
      <c r="SI55" s="92"/>
      <c r="SJ55" s="92"/>
      <c r="SK55" s="92"/>
      <c r="SL55" s="92"/>
      <c r="SM55" s="92"/>
      <c r="SN55" s="92"/>
      <c r="SO55" s="92"/>
      <c r="SP55" s="92"/>
      <c r="SQ55" s="92"/>
      <c r="SR55" s="92"/>
      <c r="SS55" s="92"/>
      <c r="ST55" s="92"/>
      <c r="SU55" s="92"/>
      <c r="SV55" s="92"/>
      <c r="SW55" s="92"/>
      <c r="SX55" s="92"/>
      <c r="SY55" s="92"/>
      <c r="SZ55" s="92"/>
      <c r="TA55" s="92"/>
      <c r="TB55" s="92"/>
      <c r="TC55" s="92"/>
      <c r="TD55" s="92"/>
      <c r="TE55" s="92"/>
      <c r="TF55" s="92"/>
      <c r="TG55" s="92"/>
      <c r="TH55" s="92"/>
      <c r="TI55" s="92"/>
      <c r="TJ55" s="92"/>
      <c r="TK55" s="92"/>
      <c r="TL55" s="92"/>
      <c r="TM55" s="92"/>
      <c r="TN55" s="92"/>
      <c r="TO55" s="92"/>
      <c r="TP55" s="92"/>
    </row>
    <row r="56" spans="1:536">
      <c r="A56" s="5" t="s">
        <v>219</v>
      </c>
      <c r="B56" s="5"/>
      <c r="C56" s="53"/>
      <c r="E56" s="43"/>
      <c r="F56" s="144"/>
      <c r="I56" s="6"/>
      <c r="J56" s="196"/>
      <c r="K56" s="197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  <c r="HA56" s="92"/>
      <c r="HB56" s="92"/>
      <c r="HC56" s="92"/>
      <c r="HD56" s="92"/>
      <c r="HE56" s="92"/>
      <c r="HF56" s="92"/>
      <c r="HG56" s="92"/>
      <c r="HH56" s="92"/>
      <c r="HI56" s="92"/>
      <c r="HJ56" s="92"/>
      <c r="HK56" s="92"/>
      <c r="HL56" s="92"/>
      <c r="HM56" s="92"/>
      <c r="HN56" s="92"/>
      <c r="HO56" s="92"/>
      <c r="HP56" s="92"/>
      <c r="HQ56" s="92"/>
      <c r="HR56" s="92"/>
      <c r="HS56" s="92"/>
      <c r="HT56" s="92"/>
      <c r="HU56" s="92"/>
      <c r="HV56" s="92"/>
      <c r="HW56" s="92"/>
      <c r="HX56" s="92"/>
      <c r="HY56" s="92"/>
      <c r="HZ56" s="92"/>
      <c r="IA56" s="92"/>
      <c r="IB56" s="92"/>
      <c r="IC56" s="92"/>
      <c r="ID56" s="92"/>
      <c r="IE56" s="92"/>
      <c r="IF56" s="92"/>
      <c r="IG56" s="92"/>
      <c r="IH56" s="92"/>
      <c r="II56" s="92"/>
      <c r="IJ56" s="92"/>
      <c r="IK56" s="92"/>
      <c r="IL56" s="92"/>
      <c r="IM56" s="92"/>
      <c r="IN56" s="92"/>
      <c r="IO56" s="92"/>
      <c r="IP56" s="92"/>
      <c r="IQ56" s="92"/>
      <c r="IR56" s="92"/>
      <c r="IS56" s="92"/>
      <c r="IT56" s="92"/>
      <c r="IU56" s="92"/>
      <c r="IV56" s="92"/>
      <c r="IW56" s="92"/>
      <c r="IX56" s="92"/>
      <c r="IY56" s="92"/>
      <c r="IZ56" s="92"/>
      <c r="JA56" s="92"/>
      <c r="JB56" s="92"/>
      <c r="JC56" s="92"/>
      <c r="JD56" s="92"/>
      <c r="JE56" s="92"/>
      <c r="JF56" s="92"/>
      <c r="JG56" s="92"/>
      <c r="JH56" s="92"/>
      <c r="JI56" s="92"/>
      <c r="JJ56" s="92"/>
      <c r="JK56" s="92"/>
      <c r="JL56" s="92"/>
      <c r="JM56" s="92"/>
      <c r="JN56" s="92"/>
      <c r="JO56" s="92"/>
      <c r="JP56" s="92"/>
      <c r="JQ56" s="92"/>
      <c r="JR56" s="92"/>
      <c r="JS56" s="92"/>
      <c r="JT56" s="92"/>
      <c r="JU56" s="92"/>
      <c r="JV56" s="92"/>
      <c r="JW56" s="92"/>
      <c r="JX56" s="92"/>
      <c r="JY56" s="92"/>
      <c r="JZ56" s="92"/>
      <c r="KA56" s="92"/>
      <c r="KB56" s="92"/>
      <c r="KC56" s="92"/>
      <c r="KD56" s="92"/>
      <c r="KE56" s="92"/>
      <c r="KF56" s="92"/>
      <c r="KG56" s="92"/>
      <c r="KH56" s="92"/>
      <c r="KI56" s="92"/>
      <c r="KJ56" s="92"/>
      <c r="KK56" s="92"/>
      <c r="KL56" s="92"/>
      <c r="KM56" s="92"/>
      <c r="KN56" s="92"/>
      <c r="KO56" s="92"/>
      <c r="KP56" s="92"/>
      <c r="KQ56" s="92"/>
      <c r="KR56" s="92"/>
      <c r="KS56" s="92"/>
      <c r="KT56" s="92"/>
      <c r="KU56" s="92"/>
      <c r="KV56" s="92"/>
      <c r="KW56" s="92"/>
      <c r="KX56" s="92"/>
      <c r="KY56" s="92"/>
      <c r="KZ56" s="92"/>
      <c r="LA56" s="92"/>
      <c r="LB56" s="92"/>
      <c r="LC56" s="92"/>
      <c r="LD56" s="92"/>
      <c r="LE56" s="92"/>
      <c r="LF56" s="92"/>
      <c r="LG56" s="92"/>
      <c r="LH56" s="92"/>
      <c r="LI56" s="92"/>
      <c r="LJ56" s="92"/>
      <c r="LK56" s="92"/>
      <c r="LL56" s="92"/>
      <c r="LM56" s="92"/>
      <c r="LN56" s="92"/>
      <c r="LO56" s="92"/>
      <c r="LP56" s="92"/>
      <c r="LQ56" s="92"/>
      <c r="LR56" s="92"/>
      <c r="LS56" s="92"/>
      <c r="LT56" s="92"/>
      <c r="LU56" s="92"/>
      <c r="LV56" s="92"/>
      <c r="LW56" s="92"/>
      <c r="LX56" s="92"/>
      <c r="LY56" s="92"/>
      <c r="LZ56" s="92"/>
      <c r="MA56" s="92"/>
      <c r="MB56" s="92"/>
      <c r="MC56" s="92"/>
      <c r="MD56" s="92"/>
      <c r="ME56" s="92"/>
      <c r="MF56" s="92"/>
      <c r="MG56" s="92"/>
      <c r="MH56" s="92"/>
      <c r="MI56" s="92"/>
      <c r="MJ56" s="92"/>
      <c r="MK56" s="92"/>
      <c r="ML56" s="92"/>
      <c r="MM56" s="92"/>
      <c r="MN56" s="92"/>
      <c r="MO56" s="92"/>
      <c r="MP56" s="92"/>
      <c r="MQ56" s="92"/>
      <c r="MR56" s="92"/>
      <c r="MS56" s="92"/>
      <c r="MT56" s="92"/>
      <c r="MU56" s="92"/>
      <c r="MV56" s="92"/>
      <c r="MW56" s="92"/>
      <c r="MX56" s="92"/>
      <c r="MY56" s="92"/>
      <c r="MZ56" s="92"/>
      <c r="NA56" s="92"/>
      <c r="NB56" s="92"/>
      <c r="NC56" s="92"/>
      <c r="ND56" s="92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2"/>
      <c r="NY56" s="92"/>
      <c r="NZ56" s="92"/>
      <c r="OA56" s="92"/>
      <c r="OB56" s="92"/>
      <c r="OC56" s="92"/>
      <c r="OD56" s="92"/>
      <c r="OE56" s="92"/>
      <c r="OF56" s="92"/>
      <c r="OG56" s="92"/>
      <c r="OH56" s="92"/>
      <c r="OI56" s="92"/>
      <c r="OJ56" s="92"/>
      <c r="OK56" s="92"/>
      <c r="OL56" s="92"/>
      <c r="OM56" s="92"/>
      <c r="ON56" s="92"/>
      <c r="OO56" s="92"/>
      <c r="OP56" s="92"/>
      <c r="OQ56" s="92"/>
      <c r="OR56" s="92"/>
      <c r="OS56" s="92"/>
      <c r="OT56" s="92"/>
      <c r="OU56" s="92"/>
      <c r="OV56" s="92"/>
      <c r="OW56" s="92"/>
      <c r="OX56" s="92"/>
      <c r="OY56" s="92"/>
      <c r="OZ56" s="92"/>
      <c r="PA56" s="92"/>
      <c r="PB56" s="92"/>
      <c r="PC56" s="92"/>
      <c r="PD56" s="92"/>
      <c r="PE56" s="92"/>
      <c r="PF56" s="92"/>
      <c r="PG56" s="92"/>
      <c r="PH56" s="92"/>
      <c r="PI56" s="92"/>
      <c r="PJ56" s="92"/>
      <c r="PK56" s="92"/>
      <c r="PL56" s="92"/>
      <c r="PM56" s="92"/>
      <c r="PN56" s="92"/>
      <c r="PO56" s="92"/>
      <c r="PP56" s="92"/>
      <c r="PQ56" s="92"/>
      <c r="PR56" s="92"/>
      <c r="PS56" s="92"/>
      <c r="PT56" s="92"/>
      <c r="PU56" s="92"/>
      <c r="PV56" s="92"/>
      <c r="PW56" s="92"/>
      <c r="PX56" s="92"/>
      <c r="PY56" s="92"/>
      <c r="PZ56" s="92"/>
      <c r="QA56" s="92"/>
      <c r="QB56" s="92"/>
      <c r="QC56" s="92"/>
      <c r="QD56" s="92"/>
      <c r="QE56" s="92"/>
      <c r="QF56" s="92"/>
      <c r="QG56" s="92"/>
      <c r="QH56" s="92"/>
      <c r="QI56" s="92"/>
      <c r="QJ56" s="92"/>
      <c r="QK56" s="92"/>
      <c r="QL56" s="92"/>
      <c r="QM56" s="92"/>
      <c r="QN56" s="92"/>
      <c r="QO56" s="92"/>
      <c r="QP56" s="92"/>
      <c r="QQ56" s="92"/>
      <c r="QR56" s="92"/>
      <c r="QS56" s="92"/>
      <c r="QT56" s="92"/>
      <c r="QU56" s="92"/>
      <c r="QV56" s="92"/>
      <c r="QW56" s="92"/>
      <c r="QX56" s="92"/>
      <c r="QY56" s="92"/>
      <c r="QZ56" s="92"/>
      <c r="RA56" s="92"/>
      <c r="RB56" s="92"/>
      <c r="RC56" s="92"/>
      <c r="RD56" s="92"/>
      <c r="RE56" s="92"/>
      <c r="RF56" s="92"/>
      <c r="RG56" s="92"/>
      <c r="RH56" s="92"/>
      <c r="RI56" s="92"/>
      <c r="RJ56" s="92"/>
      <c r="RK56" s="92"/>
      <c r="RL56" s="92"/>
      <c r="RM56" s="92"/>
      <c r="RN56" s="92"/>
      <c r="RO56" s="92"/>
      <c r="RP56" s="92"/>
      <c r="RQ56" s="92"/>
      <c r="RR56" s="92"/>
      <c r="RS56" s="92"/>
      <c r="RT56" s="92"/>
      <c r="RU56" s="92"/>
      <c r="RV56" s="92"/>
      <c r="RW56" s="92"/>
      <c r="RX56" s="92"/>
      <c r="RY56" s="92"/>
      <c r="RZ56" s="92"/>
      <c r="SA56" s="92"/>
      <c r="SB56" s="92"/>
      <c r="SC56" s="92"/>
      <c r="SD56" s="92"/>
      <c r="SE56" s="92"/>
      <c r="SF56" s="92"/>
      <c r="SG56" s="92"/>
      <c r="SH56" s="92"/>
      <c r="SI56" s="92"/>
      <c r="SJ56" s="92"/>
      <c r="SK56" s="92"/>
      <c r="SL56" s="92"/>
      <c r="SM56" s="92"/>
      <c r="SN56" s="92"/>
      <c r="SO56" s="92"/>
      <c r="SP56" s="92"/>
      <c r="SQ56" s="92"/>
      <c r="SR56" s="92"/>
      <c r="SS56" s="92"/>
      <c r="ST56" s="92"/>
      <c r="SU56" s="92"/>
      <c r="SV56" s="92"/>
      <c r="SW56" s="92"/>
      <c r="SX56" s="92"/>
      <c r="SY56" s="92"/>
      <c r="SZ56" s="92"/>
      <c r="TA56" s="92"/>
      <c r="TB56" s="92"/>
      <c r="TC56" s="92"/>
      <c r="TD56" s="92"/>
      <c r="TE56" s="92"/>
      <c r="TF56" s="92"/>
      <c r="TG56" s="92"/>
      <c r="TH56" s="92"/>
      <c r="TI56" s="92"/>
      <c r="TJ56" s="92"/>
      <c r="TK56" s="92"/>
      <c r="TL56" s="92"/>
      <c r="TM56" s="92"/>
      <c r="TN56" s="92"/>
      <c r="TO56" s="92"/>
      <c r="TP56" s="92"/>
    </row>
    <row r="57" spans="1:536">
      <c r="C57" s="2"/>
      <c r="E57" s="80"/>
      <c r="F57" s="144"/>
      <c r="I57" s="6"/>
      <c r="J57" s="198"/>
      <c r="K57" s="197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  <c r="IW57" s="92"/>
      <c r="IX57" s="92"/>
      <c r="IY57" s="92"/>
      <c r="IZ57" s="92"/>
      <c r="JA57" s="92"/>
      <c r="JB57" s="92"/>
      <c r="JC57" s="92"/>
      <c r="JD57" s="92"/>
      <c r="JE57" s="92"/>
      <c r="JF57" s="92"/>
      <c r="JG57" s="92"/>
      <c r="JH57" s="92"/>
      <c r="JI57" s="92"/>
      <c r="JJ57" s="92"/>
      <c r="JK57" s="92"/>
      <c r="JL57" s="92"/>
      <c r="JM57" s="92"/>
      <c r="JN57" s="92"/>
      <c r="JO57" s="92"/>
      <c r="JP57" s="92"/>
      <c r="JQ57" s="92"/>
      <c r="JR57" s="92"/>
      <c r="JS57" s="92"/>
      <c r="JT57" s="92"/>
      <c r="JU57" s="92"/>
      <c r="JV57" s="92"/>
      <c r="JW57" s="92"/>
      <c r="JX57" s="92"/>
      <c r="JY57" s="92"/>
      <c r="JZ57" s="92"/>
      <c r="KA57" s="92"/>
      <c r="KB57" s="92"/>
      <c r="KC57" s="92"/>
      <c r="KD57" s="92"/>
      <c r="KE57" s="92"/>
      <c r="KF57" s="92"/>
      <c r="KG57" s="92"/>
      <c r="KH57" s="92"/>
      <c r="KI57" s="92"/>
      <c r="KJ57" s="92"/>
      <c r="KK57" s="92"/>
      <c r="KL57" s="92"/>
      <c r="KM57" s="92"/>
      <c r="KN57" s="92"/>
      <c r="KO57" s="92"/>
      <c r="KP57" s="92"/>
      <c r="KQ57" s="92"/>
      <c r="KR57" s="92"/>
      <c r="KS57" s="92"/>
      <c r="KT57" s="92"/>
      <c r="KU57" s="92"/>
      <c r="KV57" s="92"/>
      <c r="KW57" s="92"/>
      <c r="KX57" s="92"/>
      <c r="KY57" s="92"/>
      <c r="KZ57" s="92"/>
      <c r="LA57" s="92"/>
      <c r="LB57" s="92"/>
      <c r="LC57" s="92"/>
      <c r="LD57" s="92"/>
      <c r="LE57" s="92"/>
      <c r="LF57" s="92"/>
      <c r="LG57" s="92"/>
      <c r="LH57" s="92"/>
      <c r="LI57" s="92"/>
      <c r="LJ57" s="92"/>
      <c r="LK57" s="92"/>
      <c r="LL57" s="92"/>
      <c r="LM57" s="92"/>
      <c r="LN57" s="92"/>
      <c r="LO57" s="92"/>
      <c r="LP57" s="92"/>
      <c r="LQ57" s="92"/>
      <c r="LR57" s="92"/>
      <c r="LS57" s="92"/>
      <c r="LT57" s="92"/>
      <c r="LU57" s="92"/>
      <c r="LV57" s="92"/>
      <c r="LW57" s="92"/>
      <c r="LX57" s="92"/>
      <c r="LY57" s="92"/>
      <c r="LZ57" s="92"/>
      <c r="MA57" s="92"/>
      <c r="MB57" s="92"/>
      <c r="MC57" s="92"/>
      <c r="MD57" s="92"/>
      <c r="ME57" s="92"/>
      <c r="MF57" s="92"/>
      <c r="MG57" s="92"/>
      <c r="MH57" s="92"/>
      <c r="MI57" s="92"/>
      <c r="MJ57" s="92"/>
      <c r="MK57" s="92"/>
      <c r="ML57" s="92"/>
      <c r="MM57" s="92"/>
      <c r="MN57" s="92"/>
      <c r="MO57" s="92"/>
      <c r="MP57" s="92"/>
      <c r="MQ57" s="92"/>
      <c r="MR57" s="92"/>
      <c r="MS57" s="92"/>
      <c r="MT57" s="92"/>
      <c r="MU57" s="92"/>
      <c r="MV57" s="92"/>
      <c r="MW57" s="92"/>
      <c r="MX57" s="92"/>
      <c r="MY57" s="92"/>
      <c r="MZ57" s="92"/>
      <c r="NA57" s="92"/>
      <c r="NB57" s="92"/>
      <c r="NC57" s="92"/>
      <c r="ND57" s="92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2"/>
      <c r="NY57" s="92"/>
      <c r="NZ57" s="92"/>
      <c r="OA57" s="92"/>
      <c r="OB57" s="92"/>
      <c r="OC57" s="92"/>
      <c r="OD57" s="92"/>
      <c r="OE57" s="92"/>
      <c r="OF57" s="92"/>
      <c r="OG57" s="92"/>
      <c r="OH57" s="92"/>
      <c r="OI57" s="92"/>
      <c r="OJ57" s="92"/>
      <c r="OK57" s="92"/>
      <c r="OL57" s="92"/>
      <c r="OM57" s="92"/>
      <c r="ON57" s="92"/>
      <c r="OO57" s="92"/>
      <c r="OP57" s="92"/>
      <c r="OQ57" s="92"/>
      <c r="OR57" s="92"/>
      <c r="OS57" s="92"/>
      <c r="OT57" s="92"/>
      <c r="OU57" s="92"/>
      <c r="OV57" s="92"/>
      <c r="OW57" s="92"/>
      <c r="OX57" s="92"/>
      <c r="OY57" s="92"/>
      <c r="OZ57" s="92"/>
      <c r="PA57" s="92"/>
      <c r="PB57" s="92"/>
      <c r="PC57" s="92"/>
      <c r="PD57" s="92"/>
      <c r="PE57" s="92"/>
      <c r="PF57" s="92"/>
      <c r="PG57" s="92"/>
      <c r="PH57" s="92"/>
      <c r="PI57" s="92"/>
      <c r="PJ57" s="92"/>
      <c r="PK57" s="92"/>
      <c r="PL57" s="92"/>
      <c r="PM57" s="92"/>
      <c r="PN57" s="92"/>
      <c r="PO57" s="92"/>
      <c r="PP57" s="92"/>
      <c r="PQ57" s="92"/>
      <c r="PR57" s="92"/>
      <c r="PS57" s="92"/>
      <c r="PT57" s="92"/>
      <c r="PU57" s="92"/>
      <c r="PV57" s="92"/>
      <c r="PW57" s="92"/>
      <c r="PX57" s="92"/>
      <c r="PY57" s="92"/>
      <c r="PZ57" s="92"/>
      <c r="QA57" s="92"/>
      <c r="QB57" s="92"/>
      <c r="QC57" s="92"/>
      <c r="QD57" s="92"/>
      <c r="QE57" s="92"/>
      <c r="QF57" s="92"/>
      <c r="QG57" s="92"/>
      <c r="QH57" s="92"/>
      <c r="QI57" s="92"/>
      <c r="QJ57" s="92"/>
      <c r="QK57" s="92"/>
      <c r="QL57" s="92"/>
      <c r="QM57" s="92"/>
      <c r="QN57" s="92"/>
      <c r="QO57" s="92"/>
      <c r="QP57" s="92"/>
      <c r="QQ57" s="92"/>
      <c r="QR57" s="92"/>
      <c r="QS57" s="92"/>
      <c r="QT57" s="92"/>
      <c r="QU57" s="92"/>
      <c r="QV57" s="92"/>
      <c r="QW57" s="92"/>
      <c r="QX57" s="92"/>
      <c r="QY57" s="92"/>
      <c r="QZ57" s="92"/>
      <c r="RA57" s="92"/>
      <c r="RB57" s="92"/>
      <c r="RC57" s="92"/>
      <c r="RD57" s="92"/>
      <c r="RE57" s="92"/>
      <c r="RF57" s="92"/>
      <c r="RG57" s="92"/>
      <c r="RH57" s="92"/>
      <c r="RI57" s="92"/>
      <c r="RJ57" s="92"/>
      <c r="RK57" s="92"/>
      <c r="RL57" s="92"/>
      <c r="RM57" s="92"/>
      <c r="RN57" s="92"/>
      <c r="RO57" s="92"/>
      <c r="RP57" s="92"/>
      <c r="RQ57" s="92"/>
      <c r="RR57" s="92"/>
      <c r="RS57" s="92"/>
      <c r="RT57" s="92"/>
      <c r="RU57" s="92"/>
      <c r="RV57" s="92"/>
      <c r="RW57" s="92"/>
      <c r="RX57" s="92"/>
      <c r="RY57" s="92"/>
      <c r="RZ57" s="92"/>
      <c r="SA57" s="92"/>
      <c r="SB57" s="92"/>
      <c r="SC57" s="92"/>
      <c r="SD57" s="92"/>
      <c r="SE57" s="92"/>
      <c r="SF57" s="92"/>
      <c r="SG57" s="92"/>
      <c r="SH57" s="92"/>
      <c r="SI57" s="92"/>
      <c r="SJ57" s="92"/>
      <c r="SK57" s="92"/>
      <c r="SL57" s="92"/>
      <c r="SM57" s="92"/>
      <c r="SN57" s="92"/>
      <c r="SO57" s="92"/>
      <c r="SP57" s="92"/>
      <c r="SQ57" s="92"/>
      <c r="SR57" s="92"/>
      <c r="SS57" s="92"/>
      <c r="ST57" s="92"/>
      <c r="SU57" s="92"/>
      <c r="SV57" s="92"/>
      <c r="SW57" s="92"/>
      <c r="SX57" s="92"/>
      <c r="SY57" s="92"/>
      <c r="SZ57" s="92"/>
      <c r="TA57" s="92"/>
      <c r="TB57" s="92"/>
      <c r="TC57" s="92"/>
      <c r="TD57" s="92"/>
      <c r="TE57" s="92"/>
      <c r="TF57" s="92"/>
      <c r="TG57" s="92"/>
      <c r="TH57" s="92"/>
      <c r="TI57" s="92"/>
      <c r="TJ57" s="92"/>
      <c r="TK57" s="92"/>
      <c r="TL57" s="92"/>
      <c r="TM57" s="92"/>
      <c r="TN57" s="92"/>
      <c r="TO57" s="92"/>
      <c r="TP57" s="92"/>
    </row>
    <row r="58" spans="1:536">
      <c r="C58" s="2"/>
      <c r="E58" s="195"/>
      <c r="F58" s="195"/>
      <c r="G58" s="195"/>
      <c r="H58" s="195"/>
      <c r="I58" s="5"/>
      <c r="J58" s="198"/>
      <c r="K58" s="197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2"/>
      <c r="EE58" s="92"/>
      <c r="EF58" s="92"/>
      <c r="EG58" s="92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2"/>
      <c r="ES58" s="92"/>
      <c r="ET58" s="92"/>
      <c r="EU58" s="92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2"/>
      <c r="FG58" s="92"/>
      <c r="FH58" s="92"/>
      <c r="FI58" s="92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2"/>
      <c r="FU58" s="92"/>
      <c r="FV58" s="92"/>
      <c r="FW58" s="92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2"/>
      <c r="GI58" s="92"/>
      <c r="GJ58" s="92"/>
      <c r="GK58" s="92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2"/>
      <c r="GW58" s="92"/>
      <c r="GX58" s="92"/>
      <c r="GY58" s="92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2"/>
      <c r="HK58" s="92"/>
      <c r="HL58" s="92"/>
      <c r="HM58" s="92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2"/>
      <c r="HY58" s="92"/>
      <c r="HZ58" s="92"/>
      <c r="IA58" s="92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2"/>
      <c r="IM58" s="92"/>
      <c r="IN58" s="92"/>
      <c r="IO58" s="92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2"/>
      <c r="JA58" s="92"/>
      <c r="JB58" s="92"/>
      <c r="JC58" s="92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2"/>
      <c r="JO58" s="92"/>
      <c r="JP58" s="92"/>
      <c r="JQ58" s="92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2"/>
      <c r="KC58" s="92"/>
      <c r="KD58" s="92"/>
      <c r="KE58" s="92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2"/>
      <c r="KQ58" s="92"/>
      <c r="KR58" s="92"/>
      <c r="KS58" s="92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2"/>
      <c r="LE58" s="92"/>
      <c r="LF58" s="92"/>
      <c r="LG58" s="92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2"/>
      <c r="LS58" s="92"/>
      <c r="LT58" s="92"/>
      <c r="LU58" s="92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2"/>
      <c r="MG58" s="92"/>
      <c r="MH58" s="92"/>
      <c r="MI58" s="92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2"/>
      <c r="MU58" s="92"/>
      <c r="MV58" s="92"/>
      <c r="MW58" s="92"/>
      <c r="MX58" s="92"/>
      <c r="MY58" s="92"/>
      <c r="MZ58" s="92"/>
      <c r="NA58" s="92"/>
      <c r="NB58" s="92"/>
      <c r="NC58" s="92"/>
      <c r="ND58" s="92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2"/>
      <c r="NY58" s="92"/>
      <c r="NZ58" s="92"/>
      <c r="OA58" s="92"/>
      <c r="OB58" s="92"/>
      <c r="OC58" s="92"/>
      <c r="OD58" s="92"/>
      <c r="OE58" s="92"/>
      <c r="OF58" s="92"/>
      <c r="OG58" s="92"/>
      <c r="OH58" s="92"/>
      <c r="OI58" s="92"/>
      <c r="OJ58" s="92"/>
      <c r="OK58" s="92"/>
      <c r="OL58" s="92"/>
      <c r="OM58" s="92"/>
      <c r="ON58" s="92"/>
      <c r="OO58" s="92"/>
      <c r="OP58" s="92"/>
      <c r="OQ58" s="92"/>
      <c r="OR58" s="92"/>
      <c r="OS58" s="92"/>
      <c r="OT58" s="92"/>
      <c r="OU58" s="92"/>
      <c r="OV58" s="92"/>
      <c r="OW58" s="92"/>
      <c r="OX58" s="92"/>
      <c r="OY58" s="92"/>
      <c r="OZ58" s="92"/>
      <c r="PA58" s="92"/>
      <c r="PB58" s="92"/>
      <c r="PC58" s="92"/>
      <c r="PD58" s="92"/>
      <c r="PE58" s="92"/>
      <c r="PF58" s="92"/>
      <c r="PG58" s="92"/>
      <c r="PH58" s="92"/>
      <c r="PI58" s="92"/>
      <c r="PJ58" s="92"/>
      <c r="PK58" s="92"/>
      <c r="PL58" s="92"/>
      <c r="PM58" s="92"/>
      <c r="PN58" s="92"/>
      <c r="PO58" s="92"/>
      <c r="PP58" s="92"/>
      <c r="PQ58" s="92"/>
      <c r="PR58" s="92"/>
      <c r="PS58" s="92"/>
      <c r="PT58" s="92"/>
      <c r="PU58" s="92"/>
      <c r="PV58" s="92"/>
      <c r="PW58" s="92"/>
      <c r="PX58" s="92"/>
      <c r="PY58" s="92"/>
      <c r="PZ58" s="92"/>
      <c r="QA58" s="92"/>
      <c r="QB58" s="92"/>
      <c r="QC58" s="92"/>
      <c r="QD58" s="92"/>
      <c r="QE58" s="92"/>
      <c r="QF58" s="92"/>
      <c r="QG58" s="92"/>
      <c r="QH58" s="92"/>
      <c r="QI58" s="92"/>
      <c r="QJ58" s="92"/>
      <c r="QK58" s="92"/>
      <c r="QL58" s="92"/>
      <c r="QM58" s="92"/>
      <c r="QN58" s="92"/>
      <c r="QO58" s="92"/>
      <c r="QP58" s="92"/>
      <c r="QQ58" s="92"/>
      <c r="QR58" s="92"/>
      <c r="QS58" s="92"/>
      <c r="QT58" s="92"/>
      <c r="QU58" s="92"/>
      <c r="QV58" s="92"/>
      <c r="QW58" s="92"/>
      <c r="QX58" s="92"/>
      <c r="QY58" s="92"/>
      <c r="QZ58" s="92"/>
      <c r="RA58" s="92"/>
      <c r="RB58" s="92"/>
      <c r="RC58" s="92"/>
      <c r="RD58" s="92"/>
      <c r="RE58" s="92"/>
      <c r="RF58" s="92"/>
      <c r="RG58" s="92"/>
      <c r="RH58" s="92"/>
      <c r="RI58" s="92"/>
      <c r="RJ58" s="92"/>
      <c r="RK58" s="92"/>
      <c r="RL58" s="92"/>
      <c r="RM58" s="92"/>
      <c r="RN58" s="92"/>
      <c r="RO58" s="92"/>
      <c r="RP58" s="92"/>
      <c r="RQ58" s="92"/>
      <c r="RR58" s="92"/>
      <c r="RS58" s="92"/>
      <c r="RT58" s="92"/>
      <c r="RU58" s="92"/>
      <c r="RV58" s="92"/>
      <c r="RW58" s="92"/>
      <c r="RX58" s="92"/>
      <c r="RY58" s="92"/>
      <c r="RZ58" s="92"/>
      <c r="SA58" s="92"/>
      <c r="SB58" s="92"/>
      <c r="SC58" s="92"/>
      <c r="SD58" s="92"/>
      <c r="SE58" s="92"/>
      <c r="SF58" s="92"/>
      <c r="SG58" s="92"/>
      <c r="SH58" s="92"/>
      <c r="SI58" s="92"/>
      <c r="SJ58" s="92"/>
      <c r="SK58" s="92"/>
      <c r="SL58" s="92"/>
      <c r="SM58" s="92"/>
      <c r="SN58" s="92"/>
      <c r="SO58" s="92"/>
      <c r="SP58" s="92"/>
      <c r="SQ58" s="92"/>
      <c r="SR58" s="92"/>
      <c r="SS58" s="92"/>
      <c r="ST58" s="92"/>
      <c r="SU58" s="92"/>
      <c r="SV58" s="92"/>
      <c r="SW58" s="92"/>
      <c r="SX58" s="92"/>
      <c r="SY58" s="92"/>
      <c r="SZ58" s="92"/>
      <c r="TA58" s="92"/>
      <c r="TB58" s="92"/>
      <c r="TC58" s="92"/>
      <c r="TD58" s="92"/>
      <c r="TE58" s="92"/>
      <c r="TF58" s="92"/>
      <c r="TG58" s="92"/>
      <c r="TH58" s="92"/>
      <c r="TI58" s="92"/>
      <c r="TJ58" s="92"/>
      <c r="TK58" s="92"/>
      <c r="TL58" s="92"/>
      <c r="TM58" s="92"/>
      <c r="TN58" s="92"/>
      <c r="TO58" s="92"/>
      <c r="TP58" s="92"/>
    </row>
    <row r="59" spans="1:536">
      <c r="C59" s="2"/>
      <c r="E59" s="183"/>
      <c r="F59" s="183"/>
      <c r="G59" s="183"/>
      <c r="H59" s="183"/>
      <c r="J59" s="198"/>
      <c r="K59" s="197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2"/>
      <c r="HK59" s="92"/>
      <c r="HL59" s="92"/>
      <c r="HM59" s="92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2"/>
      <c r="HY59" s="92"/>
      <c r="HZ59" s="92"/>
      <c r="IA59" s="92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2"/>
      <c r="IM59" s="92"/>
      <c r="IN59" s="92"/>
      <c r="IO59" s="92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2"/>
      <c r="JA59" s="92"/>
      <c r="JB59" s="92"/>
      <c r="JC59" s="92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2"/>
      <c r="JO59" s="92"/>
      <c r="JP59" s="92"/>
      <c r="JQ59" s="92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2"/>
      <c r="KC59" s="92"/>
      <c r="KD59" s="92"/>
      <c r="KE59" s="92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2"/>
      <c r="KQ59" s="92"/>
      <c r="KR59" s="92"/>
      <c r="KS59" s="92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2"/>
      <c r="LE59" s="92"/>
      <c r="LF59" s="92"/>
      <c r="LG59" s="92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2"/>
      <c r="LS59" s="92"/>
      <c r="LT59" s="92"/>
      <c r="LU59" s="92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2"/>
      <c r="MG59" s="92"/>
      <c r="MH59" s="92"/>
      <c r="MI59" s="92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2"/>
      <c r="MU59" s="92"/>
      <c r="MV59" s="92"/>
      <c r="MW59" s="92"/>
      <c r="MX59" s="92"/>
      <c r="MY59" s="92"/>
      <c r="MZ59" s="92"/>
      <c r="NA59" s="92"/>
      <c r="NB59" s="92"/>
      <c r="NC59" s="92"/>
      <c r="ND59" s="92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2"/>
      <c r="NY59" s="92"/>
      <c r="NZ59" s="92"/>
      <c r="OA59" s="92"/>
      <c r="OB59" s="92"/>
      <c r="OC59" s="92"/>
      <c r="OD59" s="92"/>
      <c r="OE59" s="92"/>
      <c r="OF59" s="92"/>
      <c r="OG59" s="92"/>
      <c r="OH59" s="92"/>
      <c r="OI59" s="92"/>
      <c r="OJ59" s="92"/>
      <c r="OK59" s="92"/>
      <c r="OL59" s="92"/>
      <c r="OM59" s="92"/>
      <c r="ON59" s="92"/>
      <c r="OO59" s="92"/>
      <c r="OP59" s="92"/>
      <c r="OQ59" s="92"/>
      <c r="OR59" s="92"/>
      <c r="OS59" s="92"/>
      <c r="OT59" s="92"/>
      <c r="OU59" s="92"/>
      <c r="OV59" s="92"/>
      <c r="OW59" s="92"/>
      <c r="OX59" s="92"/>
      <c r="OY59" s="92"/>
      <c r="OZ59" s="92"/>
      <c r="PA59" s="92"/>
      <c r="PB59" s="92"/>
      <c r="PC59" s="92"/>
      <c r="PD59" s="92"/>
      <c r="PE59" s="92"/>
      <c r="PF59" s="92"/>
      <c r="PG59" s="92"/>
      <c r="PH59" s="92"/>
      <c r="PI59" s="92"/>
      <c r="PJ59" s="92"/>
      <c r="PK59" s="92"/>
      <c r="PL59" s="92"/>
      <c r="PM59" s="92"/>
      <c r="PN59" s="92"/>
      <c r="PO59" s="92"/>
      <c r="PP59" s="92"/>
      <c r="PQ59" s="92"/>
      <c r="PR59" s="92"/>
      <c r="PS59" s="92"/>
      <c r="PT59" s="92"/>
      <c r="PU59" s="92"/>
      <c r="PV59" s="92"/>
      <c r="PW59" s="92"/>
      <c r="PX59" s="92"/>
      <c r="PY59" s="92"/>
      <c r="PZ59" s="92"/>
      <c r="QA59" s="92"/>
      <c r="QB59" s="92"/>
      <c r="QC59" s="92"/>
      <c r="QD59" s="92"/>
      <c r="QE59" s="92"/>
      <c r="QF59" s="92"/>
      <c r="QG59" s="92"/>
      <c r="QH59" s="92"/>
      <c r="QI59" s="92"/>
      <c r="QJ59" s="92"/>
      <c r="QK59" s="92"/>
      <c r="QL59" s="92"/>
      <c r="QM59" s="92"/>
      <c r="QN59" s="92"/>
      <c r="QO59" s="92"/>
      <c r="QP59" s="92"/>
      <c r="QQ59" s="92"/>
      <c r="QR59" s="92"/>
      <c r="QS59" s="92"/>
      <c r="QT59" s="92"/>
      <c r="QU59" s="92"/>
      <c r="QV59" s="92"/>
      <c r="QW59" s="92"/>
      <c r="QX59" s="92"/>
      <c r="QY59" s="92"/>
      <c r="QZ59" s="92"/>
      <c r="RA59" s="92"/>
      <c r="RB59" s="92"/>
      <c r="RC59" s="92"/>
      <c r="RD59" s="92"/>
      <c r="RE59" s="92"/>
      <c r="RF59" s="92"/>
      <c r="RG59" s="92"/>
      <c r="RH59" s="92"/>
      <c r="RI59" s="92"/>
      <c r="RJ59" s="92"/>
      <c r="RK59" s="92"/>
      <c r="RL59" s="92"/>
      <c r="RM59" s="92"/>
      <c r="RN59" s="92"/>
      <c r="RO59" s="92"/>
      <c r="RP59" s="92"/>
      <c r="RQ59" s="92"/>
      <c r="RR59" s="92"/>
      <c r="RS59" s="92"/>
      <c r="RT59" s="92"/>
      <c r="RU59" s="92"/>
      <c r="RV59" s="92"/>
      <c r="RW59" s="92"/>
      <c r="RX59" s="92"/>
      <c r="RY59" s="92"/>
      <c r="RZ59" s="92"/>
      <c r="SA59" s="92"/>
      <c r="SB59" s="92"/>
      <c r="SC59" s="92"/>
      <c r="SD59" s="92"/>
      <c r="SE59" s="92"/>
      <c r="SF59" s="92"/>
      <c r="SG59" s="92"/>
      <c r="SH59" s="92"/>
      <c r="SI59" s="92"/>
      <c r="SJ59" s="92"/>
      <c r="SK59" s="92"/>
      <c r="SL59" s="92"/>
      <c r="SM59" s="92"/>
      <c r="SN59" s="92"/>
      <c r="SO59" s="92"/>
      <c r="SP59" s="92"/>
      <c r="SQ59" s="92"/>
      <c r="SR59" s="92"/>
      <c r="SS59" s="92"/>
      <c r="ST59" s="92"/>
      <c r="SU59" s="92"/>
      <c r="SV59" s="92"/>
      <c r="SW59" s="92"/>
      <c r="SX59" s="92"/>
      <c r="SY59" s="92"/>
      <c r="SZ59" s="92"/>
      <c r="TA59" s="92"/>
      <c r="TB59" s="92"/>
      <c r="TC59" s="92"/>
      <c r="TD59" s="92"/>
      <c r="TE59" s="92"/>
      <c r="TF59" s="92"/>
      <c r="TG59" s="92"/>
      <c r="TH59" s="92"/>
      <c r="TI59" s="92"/>
      <c r="TJ59" s="92"/>
      <c r="TK59" s="92"/>
      <c r="TL59" s="92"/>
      <c r="TM59" s="92"/>
      <c r="TN59" s="92"/>
      <c r="TO59" s="92"/>
      <c r="TP59" s="92"/>
    </row>
    <row r="60" spans="1:536">
      <c r="C60" s="2"/>
      <c r="E60" s="183"/>
      <c r="F60" s="183"/>
      <c r="G60" s="183"/>
      <c r="H60" s="183"/>
      <c r="J60" s="196"/>
      <c r="K60" s="197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2"/>
      <c r="HK60" s="92"/>
      <c r="HL60" s="92"/>
      <c r="HM60" s="92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2"/>
      <c r="HY60" s="92"/>
      <c r="HZ60" s="92"/>
      <c r="IA60" s="92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2"/>
      <c r="IM60" s="92"/>
      <c r="IN60" s="92"/>
      <c r="IO60" s="92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2"/>
      <c r="JA60" s="92"/>
      <c r="JB60" s="92"/>
      <c r="JC60" s="92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2"/>
      <c r="JO60" s="92"/>
      <c r="JP60" s="92"/>
      <c r="JQ60" s="92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2"/>
      <c r="KC60" s="92"/>
      <c r="KD60" s="92"/>
      <c r="KE60" s="92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2"/>
      <c r="KQ60" s="92"/>
      <c r="KR60" s="92"/>
      <c r="KS60" s="92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2"/>
      <c r="LE60" s="92"/>
      <c r="LF60" s="92"/>
      <c r="LG60" s="92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2"/>
      <c r="LS60" s="92"/>
      <c r="LT60" s="92"/>
      <c r="LU60" s="92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2"/>
      <c r="MG60" s="92"/>
      <c r="MH60" s="92"/>
      <c r="MI60" s="92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2"/>
      <c r="MU60" s="92"/>
      <c r="MV60" s="92"/>
      <c r="MW60" s="92"/>
      <c r="MX60" s="92"/>
      <c r="MY60" s="92"/>
      <c r="MZ60" s="92"/>
      <c r="NA60" s="92"/>
      <c r="NB60" s="92"/>
      <c r="NC60" s="92"/>
      <c r="ND60" s="92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2"/>
      <c r="NY60" s="92"/>
      <c r="NZ60" s="92"/>
      <c r="OA60" s="92"/>
      <c r="OB60" s="92"/>
      <c r="OC60" s="92"/>
      <c r="OD60" s="92"/>
      <c r="OE60" s="92"/>
      <c r="OF60" s="92"/>
      <c r="OG60" s="92"/>
      <c r="OH60" s="92"/>
      <c r="OI60" s="92"/>
      <c r="OJ60" s="92"/>
      <c r="OK60" s="92"/>
      <c r="OL60" s="92"/>
      <c r="OM60" s="92"/>
      <c r="ON60" s="92"/>
      <c r="OO60" s="92"/>
      <c r="OP60" s="92"/>
      <c r="OQ60" s="92"/>
      <c r="OR60" s="92"/>
      <c r="OS60" s="92"/>
      <c r="OT60" s="92"/>
      <c r="OU60" s="92"/>
      <c r="OV60" s="92"/>
      <c r="OW60" s="92"/>
      <c r="OX60" s="92"/>
      <c r="OY60" s="92"/>
      <c r="OZ60" s="92"/>
      <c r="PA60" s="92"/>
      <c r="PB60" s="92"/>
      <c r="PC60" s="92"/>
      <c r="PD60" s="92"/>
      <c r="PE60" s="92"/>
      <c r="PF60" s="92"/>
      <c r="PG60" s="92"/>
      <c r="PH60" s="92"/>
      <c r="PI60" s="92"/>
      <c r="PJ60" s="92"/>
      <c r="PK60" s="92"/>
      <c r="PL60" s="92"/>
      <c r="PM60" s="92"/>
      <c r="PN60" s="92"/>
      <c r="PO60" s="92"/>
      <c r="PP60" s="92"/>
      <c r="PQ60" s="92"/>
      <c r="PR60" s="92"/>
      <c r="PS60" s="92"/>
      <c r="PT60" s="92"/>
      <c r="PU60" s="92"/>
      <c r="PV60" s="92"/>
      <c r="PW60" s="92"/>
      <c r="PX60" s="92"/>
      <c r="PY60" s="92"/>
      <c r="PZ60" s="92"/>
      <c r="QA60" s="92"/>
      <c r="QB60" s="92"/>
      <c r="QC60" s="92"/>
      <c r="QD60" s="92"/>
      <c r="QE60" s="92"/>
      <c r="QF60" s="92"/>
      <c r="QG60" s="92"/>
      <c r="QH60" s="92"/>
      <c r="QI60" s="92"/>
      <c r="QJ60" s="92"/>
      <c r="QK60" s="92"/>
      <c r="QL60" s="92"/>
      <c r="QM60" s="92"/>
      <c r="QN60" s="92"/>
      <c r="QO60" s="92"/>
      <c r="QP60" s="92"/>
      <c r="QQ60" s="92"/>
      <c r="QR60" s="92"/>
      <c r="QS60" s="92"/>
      <c r="QT60" s="92"/>
      <c r="QU60" s="92"/>
      <c r="QV60" s="92"/>
      <c r="QW60" s="92"/>
      <c r="QX60" s="92"/>
      <c r="QY60" s="92"/>
      <c r="QZ60" s="92"/>
      <c r="RA60" s="92"/>
      <c r="RB60" s="92"/>
      <c r="RC60" s="92"/>
      <c r="RD60" s="92"/>
      <c r="RE60" s="92"/>
      <c r="RF60" s="92"/>
      <c r="RG60" s="92"/>
      <c r="RH60" s="92"/>
      <c r="RI60" s="92"/>
      <c r="RJ60" s="92"/>
      <c r="RK60" s="92"/>
      <c r="RL60" s="92"/>
      <c r="RM60" s="92"/>
      <c r="RN60" s="92"/>
      <c r="RO60" s="92"/>
      <c r="RP60" s="92"/>
      <c r="RQ60" s="92"/>
      <c r="RR60" s="92"/>
      <c r="RS60" s="92"/>
      <c r="RT60" s="92"/>
      <c r="RU60" s="92"/>
      <c r="RV60" s="92"/>
      <c r="RW60" s="92"/>
      <c r="RX60" s="92"/>
      <c r="RY60" s="92"/>
      <c r="RZ60" s="92"/>
      <c r="SA60" s="92"/>
      <c r="SB60" s="92"/>
      <c r="SC60" s="92"/>
      <c r="SD60" s="92"/>
      <c r="SE60" s="92"/>
      <c r="SF60" s="92"/>
      <c r="SG60" s="92"/>
      <c r="SH60" s="92"/>
      <c r="SI60" s="92"/>
      <c r="SJ60" s="92"/>
      <c r="SK60" s="92"/>
      <c r="SL60" s="92"/>
      <c r="SM60" s="92"/>
      <c r="SN60" s="92"/>
      <c r="SO60" s="92"/>
      <c r="SP60" s="92"/>
      <c r="SQ60" s="92"/>
      <c r="SR60" s="92"/>
      <c r="SS60" s="92"/>
      <c r="ST60" s="92"/>
      <c r="SU60" s="92"/>
      <c r="SV60" s="92"/>
      <c r="SW60" s="92"/>
      <c r="SX60" s="92"/>
      <c r="SY60" s="92"/>
      <c r="SZ60" s="92"/>
      <c r="TA60" s="92"/>
      <c r="TB60" s="92"/>
      <c r="TC60" s="92"/>
      <c r="TD60" s="92"/>
      <c r="TE60" s="92"/>
      <c r="TF60" s="92"/>
      <c r="TG60" s="92"/>
      <c r="TH60" s="92"/>
      <c r="TI60" s="92"/>
      <c r="TJ60" s="92"/>
      <c r="TK60" s="92"/>
      <c r="TL60" s="92"/>
      <c r="TM60" s="92"/>
      <c r="TN60" s="92"/>
      <c r="TO60" s="92"/>
      <c r="TP60" s="92"/>
    </row>
    <row r="61" spans="1:536">
      <c r="E61" s="183"/>
      <c r="F61" s="183"/>
      <c r="G61" s="183"/>
      <c r="H61" s="183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2"/>
      <c r="EE61" s="92"/>
      <c r="EF61" s="92"/>
      <c r="EG61" s="92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2"/>
      <c r="ES61" s="92"/>
      <c r="ET61" s="92"/>
      <c r="EU61" s="92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2"/>
      <c r="FG61" s="92"/>
      <c r="FH61" s="92"/>
      <c r="FI61" s="92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2"/>
      <c r="FU61" s="92"/>
      <c r="FV61" s="92"/>
      <c r="FW61" s="92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2"/>
      <c r="GI61" s="92"/>
      <c r="GJ61" s="92"/>
      <c r="GK61" s="92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2"/>
      <c r="GW61" s="92"/>
      <c r="GX61" s="92"/>
      <c r="GY61" s="92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2"/>
      <c r="HK61" s="92"/>
      <c r="HL61" s="92"/>
      <c r="HM61" s="92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2"/>
      <c r="HY61" s="92"/>
      <c r="HZ61" s="92"/>
      <c r="IA61" s="92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2"/>
      <c r="IM61" s="92"/>
      <c r="IN61" s="92"/>
      <c r="IO61" s="92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2"/>
      <c r="JA61" s="92"/>
      <c r="JB61" s="92"/>
      <c r="JC61" s="92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2"/>
      <c r="JO61" s="92"/>
      <c r="JP61" s="92"/>
      <c r="JQ61" s="92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2"/>
      <c r="KC61" s="92"/>
      <c r="KD61" s="92"/>
      <c r="KE61" s="92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2"/>
      <c r="KQ61" s="92"/>
      <c r="KR61" s="92"/>
      <c r="KS61" s="92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2"/>
      <c r="LE61" s="92"/>
      <c r="LF61" s="92"/>
      <c r="LG61" s="92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2"/>
      <c r="LS61" s="92"/>
      <c r="LT61" s="92"/>
      <c r="LU61" s="92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2"/>
      <c r="MG61" s="92"/>
      <c r="MH61" s="92"/>
      <c r="MI61" s="92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2"/>
      <c r="MU61" s="92"/>
      <c r="MV61" s="92"/>
      <c r="MW61" s="92"/>
      <c r="MX61" s="92"/>
      <c r="MY61" s="92"/>
      <c r="MZ61" s="92"/>
      <c r="NA61" s="92"/>
      <c r="NB61" s="92"/>
      <c r="NC61" s="92"/>
      <c r="ND61" s="92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2"/>
      <c r="NY61" s="92"/>
      <c r="NZ61" s="92"/>
      <c r="OA61" s="92"/>
      <c r="OB61" s="92"/>
      <c r="OC61" s="92"/>
      <c r="OD61" s="92"/>
      <c r="OE61" s="92"/>
      <c r="OF61" s="92"/>
      <c r="OG61" s="92"/>
      <c r="OH61" s="92"/>
      <c r="OI61" s="92"/>
      <c r="OJ61" s="92"/>
      <c r="OK61" s="92"/>
      <c r="OL61" s="92"/>
      <c r="OM61" s="92"/>
      <c r="ON61" s="92"/>
      <c r="OO61" s="92"/>
      <c r="OP61" s="92"/>
      <c r="OQ61" s="92"/>
      <c r="OR61" s="92"/>
      <c r="OS61" s="92"/>
      <c r="OT61" s="92"/>
      <c r="OU61" s="92"/>
      <c r="OV61" s="92"/>
      <c r="OW61" s="92"/>
      <c r="OX61" s="92"/>
      <c r="OY61" s="92"/>
      <c r="OZ61" s="92"/>
      <c r="PA61" s="92"/>
      <c r="PB61" s="92"/>
      <c r="PC61" s="92"/>
      <c r="PD61" s="92"/>
      <c r="PE61" s="92"/>
      <c r="PF61" s="92"/>
      <c r="PG61" s="92"/>
      <c r="PH61" s="92"/>
      <c r="PI61" s="92"/>
      <c r="PJ61" s="92"/>
      <c r="PK61" s="92"/>
      <c r="PL61" s="92"/>
      <c r="PM61" s="92"/>
      <c r="PN61" s="92"/>
      <c r="PO61" s="92"/>
      <c r="PP61" s="92"/>
      <c r="PQ61" s="92"/>
      <c r="PR61" s="92"/>
      <c r="PS61" s="92"/>
      <c r="PT61" s="92"/>
      <c r="PU61" s="92"/>
      <c r="PV61" s="92"/>
      <c r="PW61" s="92"/>
      <c r="PX61" s="92"/>
      <c r="PY61" s="92"/>
      <c r="PZ61" s="92"/>
      <c r="QA61" s="92"/>
      <c r="QB61" s="92"/>
      <c r="QC61" s="92"/>
      <c r="QD61" s="92"/>
      <c r="QE61" s="92"/>
      <c r="QF61" s="92"/>
      <c r="QG61" s="92"/>
      <c r="QH61" s="92"/>
      <c r="QI61" s="92"/>
      <c r="QJ61" s="92"/>
      <c r="QK61" s="92"/>
      <c r="QL61" s="92"/>
      <c r="QM61" s="92"/>
      <c r="QN61" s="92"/>
      <c r="QO61" s="92"/>
      <c r="QP61" s="92"/>
      <c r="QQ61" s="92"/>
      <c r="QR61" s="92"/>
      <c r="QS61" s="92"/>
      <c r="QT61" s="92"/>
      <c r="QU61" s="92"/>
      <c r="QV61" s="92"/>
      <c r="QW61" s="92"/>
      <c r="QX61" s="92"/>
      <c r="QY61" s="92"/>
      <c r="QZ61" s="92"/>
      <c r="RA61" s="92"/>
      <c r="RB61" s="92"/>
      <c r="RC61" s="92"/>
      <c r="RD61" s="92"/>
      <c r="RE61" s="92"/>
      <c r="RF61" s="92"/>
      <c r="RG61" s="92"/>
      <c r="RH61" s="92"/>
      <c r="RI61" s="92"/>
      <c r="RJ61" s="92"/>
      <c r="RK61" s="92"/>
      <c r="RL61" s="92"/>
      <c r="RM61" s="92"/>
      <c r="RN61" s="92"/>
      <c r="RO61" s="92"/>
      <c r="RP61" s="92"/>
      <c r="RQ61" s="92"/>
      <c r="RR61" s="92"/>
      <c r="RS61" s="92"/>
      <c r="RT61" s="92"/>
      <c r="RU61" s="92"/>
      <c r="RV61" s="92"/>
      <c r="RW61" s="92"/>
      <c r="RX61" s="92"/>
      <c r="RY61" s="92"/>
      <c r="RZ61" s="92"/>
      <c r="SA61" s="92"/>
      <c r="SB61" s="92"/>
      <c r="SC61" s="92"/>
      <c r="SD61" s="92"/>
      <c r="SE61" s="92"/>
      <c r="SF61" s="92"/>
      <c r="SG61" s="92"/>
      <c r="SH61" s="92"/>
      <c r="SI61" s="92"/>
      <c r="SJ61" s="92"/>
      <c r="SK61" s="92"/>
      <c r="SL61" s="92"/>
      <c r="SM61" s="92"/>
      <c r="SN61" s="92"/>
      <c r="SO61" s="92"/>
      <c r="SP61" s="92"/>
      <c r="SQ61" s="92"/>
      <c r="SR61" s="92"/>
      <c r="SS61" s="92"/>
      <c r="ST61" s="92"/>
      <c r="SU61" s="92"/>
      <c r="SV61" s="92"/>
      <c r="SW61" s="92"/>
      <c r="SX61" s="92"/>
      <c r="SY61" s="92"/>
      <c r="SZ61" s="92"/>
      <c r="TA61" s="92"/>
      <c r="TB61" s="92"/>
      <c r="TC61" s="92"/>
      <c r="TD61" s="92"/>
      <c r="TE61" s="92"/>
      <c r="TF61" s="92"/>
      <c r="TG61" s="92"/>
      <c r="TH61" s="92"/>
      <c r="TI61" s="92"/>
      <c r="TJ61" s="92"/>
      <c r="TK61" s="92"/>
      <c r="TL61" s="92"/>
      <c r="TM61" s="92"/>
      <c r="TN61" s="92"/>
      <c r="TO61" s="92"/>
      <c r="TP61" s="92"/>
    </row>
    <row r="62" spans="1:536">
      <c r="E62" s="183"/>
      <c r="F62" s="183"/>
      <c r="G62" s="183"/>
      <c r="H62" s="183"/>
    </row>
    <row r="63" spans="1:536">
      <c r="E63" s="183"/>
      <c r="F63" s="183"/>
      <c r="G63" s="183"/>
      <c r="H63" s="183"/>
    </row>
    <row r="64" spans="1:536">
      <c r="E64" s="209"/>
      <c r="F64" s="209"/>
      <c r="G64" s="209"/>
      <c r="H64" s="209"/>
    </row>
    <row r="65" spans="6:13" ht="14.4">
      <c r="F65" s="20"/>
      <c r="G65"/>
      <c r="H65"/>
    </row>
    <row r="70" spans="6:13">
      <c r="L70" s="92"/>
      <c r="M70" s="95"/>
    </row>
    <row r="71" spans="6:13">
      <c r="L71" s="92"/>
      <c r="M71" s="95"/>
    </row>
    <row r="72" spans="6:13">
      <c r="L72" s="92"/>
      <c r="M72" s="95"/>
    </row>
    <row r="73" spans="6:13">
      <c r="L73" s="92"/>
      <c r="M73" s="95"/>
    </row>
    <row r="74" spans="6:13">
      <c r="L74" s="5"/>
    </row>
    <row r="75" spans="6:13">
      <c r="M75" s="2"/>
    </row>
    <row r="76" spans="6:13">
      <c r="M76" s="2"/>
    </row>
    <row r="77" spans="6:13">
      <c r="M77" s="2"/>
    </row>
    <row r="78" spans="6:13">
      <c r="M78" s="2"/>
    </row>
    <row r="79" spans="6:13">
      <c r="M79" s="2"/>
    </row>
    <row r="80" spans="6:13">
      <c r="M80" s="2"/>
    </row>
    <row r="81" spans="13:13">
      <c r="M81" s="2"/>
    </row>
  </sheetData>
  <sheetProtection password="9118" sheet="1" objects="1" scenarios="1" formatCells="0" selectLockedCells="1"/>
  <protectedRanges>
    <protectedRange sqref="I44" name="Діапазон2"/>
    <protectedRange sqref="I44" name="Діапазон1"/>
  </protectedRanges>
  <mergeCells count="6">
    <mergeCell ref="E64:H64"/>
    <mergeCell ref="D10:E10"/>
    <mergeCell ref="A24:B24"/>
    <mergeCell ref="D24:E24"/>
    <mergeCell ref="A31:B31"/>
    <mergeCell ref="D31:E31"/>
  </mergeCells>
  <conditionalFormatting sqref="M1:M74 M82:M65549">
    <cfRule type="expression" dxfId="0" priority="1" stopIfTrue="1">
      <formula>M1-ROUND(M1,0)&lt;&gt;0</formula>
    </cfRule>
  </conditionalFormatting>
  <pageMargins left="0.7" right="0.7" top="0.75" bottom="0.75" header="0.3" footer="0.3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3" zoomScaleNormal="100" zoomScaleSheetLayoutView="100" workbookViewId="0">
      <selection activeCell="D12" sqref="D12"/>
    </sheetView>
  </sheetViews>
  <sheetFormatPr defaultRowHeight="12.6"/>
  <cols>
    <col min="1" max="1" width="38" style="2" customWidth="1"/>
    <col min="2" max="2" width="20.5546875" style="2" customWidth="1"/>
    <col min="3" max="3" width="8.44140625" style="3" customWidth="1"/>
    <col min="4" max="5" width="7.6640625" style="2" customWidth="1"/>
    <col min="6" max="6" width="5.88671875" style="2" customWidth="1"/>
    <col min="7" max="7" width="8.5546875" style="2" customWidth="1"/>
    <col min="8" max="8" width="9.5546875" style="2" customWidth="1"/>
    <col min="9" max="13" width="6.6640625" style="2" customWidth="1"/>
    <col min="14" max="242" width="9.109375" style="2"/>
    <col min="243" max="243" width="31.88671875" style="2" customWidth="1"/>
    <col min="244" max="244" width="20.109375" style="2" customWidth="1"/>
    <col min="245" max="245" width="8.44140625" style="2" customWidth="1"/>
    <col min="246" max="249" width="8.5546875" style="2" customWidth="1"/>
    <col min="250" max="250" width="16.6640625" style="2" customWidth="1"/>
    <col min="251" max="251" width="0.6640625" style="2" customWidth="1"/>
    <col min="252" max="252" width="6.5546875" style="2" customWidth="1"/>
    <col min="253" max="253" width="0" style="2" hidden="1" customWidth="1"/>
    <col min="254" max="254" width="9.109375" style="2"/>
    <col min="255" max="255" width="0" style="2" hidden="1" customWidth="1"/>
    <col min="256" max="256" width="15.44140625" style="2" bestFit="1" customWidth="1"/>
    <col min="257" max="257" width="0" style="2" hidden="1" customWidth="1"/>
    <col min="258" max="258" width="9.109375" style="2"/>
    <col min="259" max="259" width="26" style="2" bestFit="1" customWidth="1"/>
    <col min="260" max="260" width="9.33203125" style="2" customWidth="1"/>
    <col min="261" max="261" width="18.33203125" style="2" bestFit="1" customWidth="1"/>
    <col min="262" max="269" width="6.6640625" style="2" customWidth="1"/>
    <col min="270" max="498" width="9.109375" style="2"/>
    <col min="499" max="499" width="31.88671875" style="2" customWidth="1"/>
    <col min="500" max="500" width="20.109375" style="2" customWidth="1"/>
    <col min="501" max="501" width="8.44140625" style="2" customWidth="1"/>
    <col min="502" max="505" width="8.5546875" style="2" customWidth="1"/>
    <col min="506" max="506" width="16.6640625" style="2" customWidth="1"/>
    <col min="507" max="507" width="0.6640625" style="2" customWidth="1"/>
    <col min="508" max="508" width="6.5546875" style="2" customWidth="1"/>
    <col min="509" max="509" width="0" style="2" hidden="1" customWidth="1"/>
    <col min="510" max="510" width="9.109375" style="2"/>
    <col min="511" max="511" width="0" style="2" hidden="1" customWidth="1"/>
    <col min="512" max="512" width="15.44140625" style="2" bestFit="1" customWidth="1"/>
    <col min="513" max="513" width="0" style="2" hidden="1" customWidth="1"/>
    <col min="514" max="514" width="9.109375" style="2"/>
    <col min="515" max="515" width="26" style="2" bestFit="1" customWidth="1"/>
    <col min="516" max="516" width="9.33203125" style="2" customWidth="1"/>
    <col min="517" max="517" width="18.33203125" style="2" bestFit="1" customWidth="1"/>
    <col min="518" max="525" width="6.6640625" style="2" customWidth="1"/>
    <col min="526" max="754" width="9.109375" style="2"/>
    <col min="755" max="755" width="31.88671875" style="2" customWidth="1"/>
    <col min="756" max="756" width="20.109375" style="2" customWidth="1"/>
    <col min="757" max="757" width="8.44140625" style="2" customWidth="1"/>
    <col min="758" max="761" width="8.5546875" style="2" customWidth="1"/>
    <col min="762" max="762" width="16.6640625" style="2" customWidth="1"/>
    <col min="763" max="763" width="0.6640625" style="2" customWidth="1"/>
    <col min="764" max="764" width="6.5546875" style="2" customWidth="1"/>
    <col min="765" max="765" width="0" style="2" hidden="1" customWidth="1"/>
    <col min="766" max="766" width="9.109375" style="2"/>
    <col min="767" max="767" width="0" style="2" hidden="1" customWidth="1"/>
    <col min="768" max="768" width="15.44140625" style="2" bestFit="1" customWidth="1"/>
    <col min="769" max="769" width="0" style="2" hidden="1" customWidth="1"/>
    <col min="770" max="770" width="9.109375" style="2"/>
    <col min="771" max="771" width="26" style="2" bestFit="1" customWidth="1"/>
    <col min="772" max="772" width="9.33203125" style="2" customWidth="1"/>
    <col min="773" max="773" width="18.33203125" style="2" bestFit="1" customWidth="1"/>
    <col min="774" max="781" width="6.6640625" style="2" customWidth="1"/>
    <col min="782" max="1010" width="9.109375" style="2"/>
    <col min="1011" max="1011" width="31.88671875" style="2" customWidth="1"/>
    <col min="1012" max="1012" width="20.109375" style="2" customWidth="1"/>
    <col min="1013" max="1013" width="8.44140625" style="2" customWidth="1"/>
    <col min="1014" max="1017" width="8.5546875" style="2" customWidth="1"/>
    <col min="1018" max="1018" width="16.6640625" style="2" customWidth="1"/>
    <col min="1019" max="1019" width="0.6640625" style="2" customWidth="1"/>
    <col min="1020" max="1020" width="6.5546875" style="2" customWidth="1"/>
    <col min="1021" max="1021" width="0" style="2" hidden="1" customWidth="1"/>
    <col min="1022" max="1022" width="9.109375" style="2"/>
    <col min="1023" max="1023" width="0" style="2" hidden="1" customWidth="1"/>
    <col min="1024" max="1024" width="15.44140625" style="2" bestFit="1" customWidth="1"/>
    <col min="1025" max="1025" width="0" style="2" hidden="1" customWidth="1"/>
    <col min="1026" max="1026" width="9.109375" style="2"/>
    <col min="1027" max="1027" width="26" style="2" bestFit="1" customWidth="1"/>
    <col min="1028" max="1028" width="9.33203125" style="2" customWidth="1"/>
    <col min="1029" max="1029" width="18.33203125" style="2" bestFit="1" customWidth="1"/>
    <col min="1030" max="1037" width="6.6640625" style="2" customWidth="1"/>
    <col min="1038" max="1266" width="9.109375" style="2"/>
    <col min="1267" max="1267" width="31.88671875" style="2" customWidth="1"/>
    <col min="1268" max="1268" width="20.109375" style="2" customWidth="1"/>
    <col min="1269" max="1269" width="8.44140625" style="2" customWidth="1"/>
    <col min="1270" max="1273" width="8.5546875" style="2" customWidth="1"/>
    <col min="1274" max="1274" width="16.6640625" style="2" customWidth="1"/>
    <col min="1275" max="1275" width="0.6640625" style="2" customWidth="1"/>
    <col min="1276" max="1276" width="6.5546875" style="2" customWidth="1"/>
    <col min="1277" max="1277" width="0" style="2" hidden="1" customWidth="1"/>
    <col min="1278" max="1278" width="9.109375" style="2"/>
    <col min="1279" max="1279" width="0" style="2" hidden="1" customWidth="1"/>
    <col min="1280" max="1280" width="15.44140625" style="2" bestFit="1" customWidth="1"/>
    <col min="1281" max="1281" width="0" style="2" hidden="1" customWidth="1"/>
    <col min="1282" max="1282" width="9.109375" style="2"/>
    <col min="1283" max="1283" width="26" style="2" bestFit="1" customWidth="1"/>
    <col min="1284" max="1284" width="9.33203125" style="2" customWidth="1"/>
    <col min="1285" max="1285" width="18.33203125" style="2" bestFit="1" customWidth="1"/>
    <col min="1286" max="1293" width="6.6640625" style="2" customWidth="1"/>
    <col min="1294" max="1522" width="9.109375" style="2"/>
    <col min="1523" max="1523" width="31.88671875" style="2" customWidth="1"/>
    <col min="1524" max="1524" width="20.109375" style="2" customWidth="1"/>
    <col min="1525" max="1525" width="8.44140625" style="2" customWidth="1"/>
    <col min="1526" max="1529" width="8.5546875" style="2" customWidth="1"/>
    <col min="1530" max="1530" width="16.6640625" style="2" customWidth="1"/>
    <col min="1531" max="1531" width="0.6640625" style="2" customWidth="1"/>
    <col min="1532" max="1532" width="6.5546875" style="2" customWidth="1"/>
    <col min="1533" max="1533" width="0" style="2" hidden="1" customWidth="1"/>
    <col min="1534" max="1534" width="9.109375" style="2"/>
    <col min="1535" max="1535" width="0" style="2" hidden="1" customWidth="1"/>
    <col min="1536" max="1536" width="15.44140625" style="2" bestFit="1" customWidth="1"/>
    <col min="1537" max="1537" width="0" style="2" hidden="1" customWidth="1"/>
    <col min="1538" max="1538" width="9.109375" style="2"/>
    <col min="1539" max="1539" width="26" style="2" bestFit="1" customWidth="1"/>
    <col min="1540" max="1540" width="9.33203125" style="2" customWidth="1"/>
    <col min="1541" max="1541" width="18.33203125" style="2" bestFit="1" customWidth="1"/>
    <col min="1542" max="1549" width="6.6640625" style="2" customWidth="1"/>
    <col min="1550" max="1778" width="9.109375" style="2"/>
    <col min="1779" max="1779" width="31.88671875" style="2" customWidth="1"/>
    <col min="1780" max="1780" width="20.109375" style="2" customWidth="1"/>
    <col min="1781" max="1781" width="8.44140625" style="2" customWidth="1"/>
    <col min="1782" max="1785" width="8.5546875" style="2" customWidth="1"/>
    <col min="1786" max="1786" width="16.6640625" style="2" customWidth="1"/>
    <col min="1787" max="1787" width="0.6640625" style="2" customWidth="1"/>
    <col min="1788" max="1788" width="6.5546875" style="2" customWidth="1"/>
    <col min="1789" max="1789" width="0" style="2" hidden="1" customWidth="1"/>
    <col min="1790" max="1790" width="9.109375" style="2"/>
    <col min="1791" max="1791" width="0" style="2" hidden="1" customWidth="1"/>
    <col min="1792" max="1792" width="15.44140625" style="2" bestFit="1" customWidth="1"/>
    <col min="1793" max="1793" width="0" style="2" hidden="1" customWidth="1"/>
    <col min="1794" max="1794" width="9.109375" style="2"/>
    <col min="1795" max="1795" width="26" style="2" bestFit="1" customWidth="1"/>
    <col min="1796" max="1796" width="9.33203125" style="2" customWidth="1"/>
    <col min="1797" max="1797" width="18.33203125" style="2" bestFit="1" customWidth="1"/>
    <col min="1798" max="1805" width="6.6640625" style="2" customWidth="1"/>
    <col min="1806" max="2034" width="9.109375" style="2"/>
    <col min="2035" max="2035" width="31.88671875" style="2" customWidth="1"/>
    <col min="2036" max="2036" width="20.109375" style="2" customWidth="1"/>
    <col min="2037" max="2037" width="8.44140625" style="2" customWidth="1"/>
    <col min="2038" max="2041" width="8.5546875" style="2" customWidth="1"/>
    <col min="2042" max="2042" width="16.6640625" style="2" customWidth="1"/>
    <col min="2043" max="2043" width="0.6640625" style="2" customWidth="1"/>
    <col min="2044" max="2044" width="6.5546875" style="2" customWidth="1"/>
    <col min="2045" max="2045" width="0" style="2" hidden="1" customWidth="1"/>
    <col min="2046" max="2046" width="9.109375" style="2"/>
    <col min="2047" max="2047" width="0" style="2" hidden="1" customWidth="1"/>
    <col min="2048" max="2048" width="15.44140625" style="2" bestFit="1" customWidth="1"/>
    <col min="2049" max="2049" width="0" style="2" hidden="1" customWidth="1"/>
    <col min="2050" max="2050" width="9.109375" style="2"/>
    <col min="2051" max="2051" width="26" style="2" bestFit="1" customWidth="1"/>
    <col min="2052" max="2052" width="9.33203125" style="2" customWidth="1"/>
    <col min="2053" max="2053" width="18.33203125" style="2" bestFit="1" customWidth="1"/>
    <col min="2054" max="2061" width="6.6640625" style="2" customWidth="1"/>
    <col min="2062" max="2290" width="9.109375" style="2"/>
    <col min="2291" max="2291" width="31.88671875" style="2" customWidth="1"/>
    <col min="2292" max="2292" width="20.109375" style="2" customWidth="1"/>
    <col min="2293" max="2293" width="8.44140625" style="2" customWidth="1"/>
    <col min="2294" max="2297" width="8.5546875" style="2" customWidth="1"/>
    <col min="2298" max="2298" width="16.6640625" style="2" customWidth="1"/>
    <col min="2299" max="2299" width="0.6640625" style="2" customWidth="1"/>
    <col min="2300" max="2300" width="6.5546875" style="2" customWidth="1"/>
    <col min="2301" max="2301" width="0" style="2" hidden="1" customWidth="1"/>
    <col min="2302" max="2302" width="9.109375" style="2"/>
    <col min="2303" max="2303" width="0" style="2" hidden="1" customWidth="1"/>
    <col min="2304" max="2304" width="15.44140625" style="2" bestFit="1" customWidth="1"/>
    <col min="2305" max="2305" width="0" style="2" hidden="1" customWidth="1"/>
    <col min="2306" max="2306" width="9.109375" style="2"/>
    <col min="2307" max="2307" width="26" style="2" bestFit="1" customWidth="1"/>
    <col min="2308" max="2308" width="9.33203125" style="2" customWidth="1"/>
    <col min="2309" max="2309" width="18.33203125" style="2" bestFit="1" customWidth="1"/>
    <col min="2310" max="2317" width="6.6640625" style="2" customWidth="1"/>
    <col min="2318" max="2546" width="9.109375" style="2"/>
    <col min="2547" max="2547" width="31.88671875" style="2" customWidth="1"/>
    <col min="2548" max="2548" width="20.109375" style="2" customWidth="1"/>
    <col min="2549" max="2549" width="8.44140625" style="2" customWidth="1"/>
    <col min="2550" max="2553" width="8.5546875" style="2" customWidth="1"/>
    <col min="2554" max="2554" width="16.6640625" style="2" customWidth="1"/>
    <col min="2555" max="2555" width="0.6640625" style="2" customWidth="1"/>
    <col min="2556" max="2556" width="6.5546875" style="2" customWidth="1"/>
    <col min="2557" max="2557" width="0" style="2" hidden="1" customWidth="1"/>
    <col min="2558" max="2558" width="9.109375" style="2"/>
    <col min="2559" max="2559" width="0" style="2" hidden="1" customWidth="1"/>
    <col min="2560" max="2560" width="15.44140625" style="2" bestFit="1" customWidth="1"/>
    <col min="2561" max="2561" width="0" style="2" hidden="1" customWidth="1"/>
    <col min="2562" max="2562" width="9.109375" style="2"/>
    <col min="2563" max="2563" width="26" style="2" bestFit="1" customWidth="1"/>
    <col min="2564" max="2564" width="9.33203125" style="2" customWidth="1"/>
    <col min="2565" max="2565" width="18.33203125" style="2" bestFit="1" customWidth="1"/>
    <col min="2566" max="2573" width="6.6640625" style="2" customWidth="1"/>
    <col min="2574" max="2802" width="9.109375" style="2"/>
    <col min="2803" max="2803" width="31.88671875" style="2" customWidth="1"/>
    <col min="2804" max="2804" width="20.109375" style="2" customWidth="1"/>
    <col min="2805" max="2805" width="8.44140625" style="2" customWidth="1"/>
    <col min="2806" max="2809" width="8.5546875" style="2" customWidth="1"/>
    <col min="2810" max="2810" width="16.6640625" style="2" customWidth="1"/>
    <col min="2811" max="2811" width="0.6640625" style="2" customWidth="1"/>
    <col min="2812" max="2812" width="6.5546875" style="2" customWidth="1"/>
    <col min="2813" max="2813" width="0" style="2" hidden="1" customWidth="1"/>
    <col min="2814" max="2814" width="9.109375" style="2"/>
    <col min="2815" max="2815" width="0" style="2" hidden="1" customWidth="1"/>
    <col min="2816" max="2816" width="15.44140625" style="2" bestFit="1" customWidth="1"/>
    <col min="2817" max="2817" width="0" style="2" hidden="1" customWidth="1"/>
    <col min="2818" max="2818" width="9.109375" style="2"/>
    <col min="2819" max="2819" width="26" style="2" bestFit="1" customWidth="1"/>
    <col min="2820" max="2820" width="9.33203125" style="2" customWidth="1"/>
    <col min="2821" max="2821" width="18.33203125" style="2" bestFit="1" customWidth="1"/>
    <col min="2822" max="2829" width="6.6640625" style="2" customWidth="1"/>
    <col min="2830" max="3058" width="9.109375" style="2"/>
    <col min="3059" max="3059" width="31.88671875" style="2" customWidth="1"/>
    <col min="3060" max="3060" width="20.109375" style="2" customWidth="1"/>
    <col min="3061" max="3061" width="8.44140625" style="2" customWidth="1"/>
    <col min="3062" max="3065" width="8.5546875" style="2" customWidth="1"/>
    <col min="3066" max="3066" width="16.6640625" style="2" customWidth="1"/>
    <col min="3067" max="3067" width="0.6640625" style="2" customWidth="1"/>
    <col min="3068" max="3068" width="6.5546875" style="2" customWidth="1"/>
    <col min="3069" max="3069" width="0" style="2" hidden="1" customWidth="1"/>
    <col min="3070" max="3070" width="9.109375" style="2"/>
    <col min="3071" max="3071" width="0" style="2" hidden="1" customWidth="1"/>
    <col min="3072" max="3072" width="15.44140625" style="2" bestFit="1" customWidth="1"/>
    <col min="3073" max="3073" width="0" style="2" hidden="1" customWidth="1"/>
    <col min="3074" max="3074" width="9.109375" style="2"/>
    <col min="3075" max="3075" width="26" style="2" bestFit="1" customWidth="1"/>
    <col min="3076" max="3076" width="9.33203125" style="2" customWidth="1"/>
    <col min="3077" max="3077" width="18.33203125" style="2" bestFit="1" customWidth="1"/>
    <col min="3078" max="3085" width="6.6640625" style="2" customWidth="1"/>
    <col min="3086" max="3314" width="9.109375" style="2"/>
    <col min="3315" max="3315" width="31.88671875" style="2" customWidth="1"/>
    <col min="3316" max="3316" width="20.109375" style="2" customWidth="1"/>
    <col min="3317" max="3317" width="8.44140625" style="2" customWidth="1"/>
    <col min="3318" max="3321" width="8.5546875" style="2" customWidth="1"/>
    <col min="3322" max="3322" width="16.6640625" style="2" customWidth="1"/>
    <col min="3323" max="3323" width="0.6640625" style="2" customWidth="1"/>
    <col min="3324" max="3324" width="6.5546875" style="2" customWidth="1"/>
    <col min="3325" max="3325" width="0" style="2" hidden="1" customWidth="1"/>
    <col min="3326" max="3326" width="9.109375" style="2"/>
    <col min="3327" max="3327" width="0" style="2" hidden="1" customWidth="1"/>
    <col min="3328" max="3328" width="15.44140625" style="2" bestFit="1" customWidth="1"/>
    <col min="3329" max="3329" width="0" style="2" hidden="1" customWidth="1"/>
    <col min="3330" max="3330" width="9.109375" style="2"/>
    <col min="3331" max="3331" width="26" style="2" bestFit="1" customWidth="1"/>
    <col min="3332" max="3332" width="9.33203125" style="2" customWidth="1"/>
    <col min="3333" max="3333" width="18.33203125" style="2" bestFit="1" customWidth="1"/>
    <col min="3334" max="3341" width="6.6640625" style="2" customWidth="1"/>
    <col min="3342" max="3570" width="9.109375" style="2"/>
    <col min="3571" max="3571" width="31.88671875" style="2" customWidth="1"/>
    <col min="3572" max="3572" width="20.109375" style="2" customWidth="1"/>
    <col min="3573" max="3573" width="8.44140625" style="2" customWidth="1"/>
    <col min="3574" max="3577" width="8.5546875" style="2" customWidth="1"/>
    <col min="3578" max="3578" width="16.6640625" style="2" customWidth="1"/>
    <col min="3579" max="3579" width="0.6640625" style="2" customWidth="1"/>
    <col min="3580" max="3580" width="6.5546875" style="2" customWidth="1"/>
    <col min="3581" max="3581" width="0" style="2" hidden="1" customWidth="1"/>
    <col min="3582" max="3582" width="9.109375" style="2"/>
    <col min="3583" max="3583" width="0" style="2" hidden="1" customWidth="1"/>
    <col min="3584" max="3584" width="15.44140625" style="2" bestFit="1" customWidth="1"/>
    <col min="3585" max="3585" width="0" style="2" hidden="1" customWidth="1"/>
    <col min="3586" max="3586" width="9.109375" style="2"/>
    <col min="3587" max="3587" width="26" style="2" bestFit="1" customWidth="1"/>
    <col min="3588" max="3588" width="9.33203125" style="2" customWidth="1"/>
    <col min="3589" max="3589" width="18.33203125" style="2" bestFit="1" customWidth="1"/>
    <col min="3590" max="3597" width="6.6640625" style="2" customWidth="1"/>
    <col min="3598" max="3826" width="9.109375" style="2"/>
    <col min="3827" max="3827" width="31.88671875" style="2" customWidth="1"/>
    <col min="3828" max="3828" width="20.109375" style="2" customWidth="1"/>
    <col min="3829" max="3829" width="8.44140625" style="2" customWidth="1"/>
    <col min="3830" max="3833" width="8.5546875" style="2" customWidth="1"/>
    <col min="3834" max="3834" width="16.6640625" style="2" customWidth="1"/>
    <col min="3835" max="3835" width="0.6640625" style="2" customWidth="1"/>
    <col min="3836" max="3836" width="6.5546875" style="2" customWidth="1"/>
    <col min="3837" max="3837" width="0" style="2" hidden="1" customWidth="1"/>
    <col min="3838" max="3838" width="9.109375" style="2"/>
    <col min="3839" max="3839" width="0" style="2" hidden="1" customWidth="1"/>
    <col min="3840" max="3840" width="15.44140625" style="2" bestFit="1" customWidth="1"/>
    <col min="3841" max="3841" width="0" style="2" hidden="1" customWidth="1"/>
    <col min="3842" max="3842" width="9.109375" style="2"/>
    <col min="3843" max="3843" width="26" style="2" bestFit="1" customWidth="1"/>
    <col min="3844" max="3844" width="9.33203125" style="2" customWidth="1"/>
    <col min="3845" max="3845" width="18.33203125" style="2" bestFit="1" customWidth="1"/>
    <col min="3846" max="3853" width="6.6640625" style="2" customWidth="1"/>
    <col min="3854" max="4082" width="9.109375" style="2"/>
    <col min="4083" max="4083" width="31.88671875" style="2" customWidth="1"/>
    <col min="4084" max="4084" width="20.109375" style="2" customWidth="1"/>
    <col min="4085" max="4085" width="8.44140625" style="2" customWidth="1"/>
    <col min="4086" max="4089" width="8.5546875" style="2" customWidth="1"/>
    <col min="4090" max="4090" width="16.6640625" style="2" customWidth="1"/>
    <col min="4091" max="4091" width="0.6640625" style="2" customWidth="1"/>
    <col min="4092" max="4092" width="6.5546875" style="2" customWidth="1"/>
    <col min="4093" max="4093" width="0" style="2" hidden="1" customWidth="1"/>
    <col min="4094" max="4094" width="9.109375" style="2"/>
    <col min="4095" max="4095" width="0" style="2" hidden="1" customWidth="1"/>
    <col min="4096" max="4096" width="15.44140625" style="2" bestFit="1" customWidth="1"/>
    <col min="4097" max="4097" width="0" style="2" hidden="1" customWidth="1"/>
    <col min="4098" max="4098" width="9.109375" style="2"/>
    <col min="4099" max="4099" width="26" style="2" bestFit="1" customWidth="1"/>
    <col min="4100" max="4100" width="9.33203125" style="2" customWidth="1"/>
    <col min="4101" max="4101" width="18.33203125" style="2" bestFit="1" customWidth="1"/>
    <col min="4102" max="4109" width="6.6640625" style="2" customWidth="1"/>
    <col min="4110" max="4338" width="9.109375" style="2"/>
    <col min="4339" max="4339" width="31.88671875" style="2" customWidth="1"/>
    <col min="4340" max="4340" width="20.109375" style="2" customWidth="1"/>
    <col min="4341" max="4341" width="8.44140625" style="2" customWidth="1"/>
    <col min="4342" max="4345" width="8.5546875" style="2" customWidth="1"/>
    <col min="4346" max="4346" width="16.6640625" style="2" customWidth="1"/>
    <col min="4347" max="4347" width="0.6640625" style="2" customWidth="1"/>
    <col min="4348" max="4348" width="6.5546875" style="2" customWidth="1"/>
    <col min="4349" max="4349" width="0" style="2" hidden="1" customWidth="1"/>
    <col min="4350" max="4350" width="9.109375" style="2"/>
    <col min="4351" max="4351" width="0" style="2" hidden="1" customWidth="1"/>
    <col min="4352" max="4352" width="15.44140625" style="2" bestFit="1" customWidth="1"/>
    <col min="4353" max="4353" width="0" style="2" hidden="1" customWidth="1"/>
    <col min="4354" max="4354" width="9.109375" style="2"/>
    <col min="4355" max="4355" width="26" style="2" bestFit="1" customWidth="1"/>
    <col min="4356" max="4356" width="9.33203125" style="2" customWidth="1"/>
    <col min="4357" max="4357" width="18.33203125" style="2" bestFit="1" customWidth="1"/>
    <col min="4358" max="4365" width="6.6640625" style="2" customWidth="1"/>
    <col min="4366" max="4594" width="9.109375" style="2"/>
    <col min="4595" max="4595" width="31.88671875" style="2" customWidth="1"/>
    <col min="4596" max="4596" width="20.109375" style="2" customWidth="1"/>
    <col min="4597" max="4597" width="8.44140625" style="2" customWidth="1"/>
    <col min="4598" max="4601" width="8.5546875" style="2" customWidth="1"/>
    <col min="4602" max="4602" width="16.6640625" style="2" customWidth="1"/>
    <col min="4603" max="4603" width="0.6640625" style="2" customWidth="1"/>
    <col min="4604" max="4604" width="6.5546875" style="2" customWidth="1"/>
    <col min="4605" max="4605" width="0" style="2" hidden="1" customWidth="1"/>
    <col min="4606" max="4606" width="9.109375" style="2"/>
    <col min="4607" max="4607" width="0" style="2" hidden="1" customWidth="1"/>
    <col min="4608" max="4608" width="15.44140625" style="2" bestFit="1" customWidth="1"/>
    <col min="4609" max="4609" width="0" style="2" hidden="1" customWidth="1"/>
    <col min="4610" max="4610" width="9.109375" style="2"/>
    <col min="4611" max="4611" width="26" style="2" bestFit="1" customWidth="1"/>
    <col min="4612" max="4612" width="9.33203125" style="2" customWidth="1"/>
    <col min="4613" max="4613" width="18.33203125" style="2" bestFit="1" customWidth="1"/>
    <col min="4614" max="4621" width="6.6640625" style="2" customWidth="1"/>
    <col min="4622" max="4850" width="9.109375" style="2"/>
    <col min="4851" max="4851" width="31.88671875" style="2" customWidth="1"/>
    <col min="4852" max="4852" width="20.109375" style="2" customWidth="1"/>
    <col min="4853" max="4853" width="8.44140625" style="2" customWidth="1"/>
    <col min="4854" max="4857" width="8.5546875" style="2" customWidth="1"/>
    <col min="4858" max="4858" width="16.6640625" style="2" customWidth="1"/>
    <col min="4859" max="4859" width="0.6640625" style="2" customWidth="1"/>
    <col min="4860" max="4860" width="6.5546875" style="2" customWidth="1"/>
    <col min="4861" max="4861" width="0" style="2" hidden="1" customWidth="1"/>
    <col min="4862" max="4862" width="9.109375" style="2"/>
    <col min="4863" max="4863" width="0" style="2" hidden="1" customWidth="1"/>
    <col min="4864" max="4864" width="15.44140625" style="2" bestFit="1" customWidth="1"/>
    <col min="4865" max="4865" width="0" style="2" hidden="1" customWidth="1"/>
    <col min="4866" max="4866" width="9.109375" style="2"/>
    <col min="4867" max="4867" width="26" style="2" bestFit="1" customWidth="1"/>
    <col min="4868" max="4868" width="9.33203125" style="2" customWidth="1"/>
    <col min="4869" max="4869" width="18.33203125" style="2" bestFit="1" customWidth="1"/>
    <col min="4870" max="4877" width="6.6640625" style="2" customWidth="1"/>
    <col min="4878" max="5106" width="9.109375" style="2"/>
    <col min="5107" max="5107" width="31.88671875" style="2" customWidth="1"/>
    <col min="5108" max="5108" width="20.109375" style="2" customWidth="1"/>
    <col min="5109" max="5109" width="8.44140625" style="2" customWidth="1"/>
    <col min="5110" max="5113" width="8.5546875" style="2" customWidth="1"/>
    <col min="5114" max="5114" width="16.6640625" style="2" customWidth="1"/>
    <col min="5115" max="5115" width="0.6640625" style="2" customWidth="1"/>
    <col min="5116" max="5116" width="6.5546875" style="2" customWidth="1"/>
    <col min="5117" max="5117" width="0" style="2" hidden="1" customWidth="1"/>
    <col min="5118" max="5118" width="9.109375" style="2"/>
    <col min="5119" max="5119" width="0" style="2" hidden="1" customWidth="1"/>
    <col min="5120" max="5120" width="15.44140625" style="2" bestFit="1" customWidth="1"/>
    <col min="5121" max="5121" width="0" style="2" hidden="1" customWidth="1"/>
    <col min="5122" max="5122" width="9.109375" style="2"/>
    <col min="5123" max="5123" width="26" style="2" bestFit="1" customWidth="1"/>
    <col min="5124" max="5124" width="9.33203125" style="2" customWidth="1"/>
    <col min="5125" max="5125" width="18.33203125" style="2" bestFit="1" customWidth="1"/>
    <col min="5126" max="5133" width="6.6640625" style="2" customWidth="1"/>
    <col min="5134" max="5362" width="9.109375" style="2"/>
    <col min="5363" max="5363" width="31.88671875" style="2" customWidth="1"/>
    <col min="5364" max="5364" width="20.109375" style="2" customWidth="1"/>
    <col min="5365" max="5365" width="8.44140625" style="2" customWidth="1"/>
    <col min="5366" max="5369" width="8.5546875" style="2" customWidth="1"/>
    <col min="5370" max="5370" width="16.6640625" style="2" customWidth="1"/>
    <col min="5371" max="5371" width="0.6640625" style="2" customWidth="1"/>
    <col min="5372" max="5372" width="6.5546875" style="2" customWidth="1"/>
    <col min="5373" max="5373" width="0" style="2" hidden="1" customWidth="1"/>
    <col min="5374" max="5374" width="9.109375" style="2"/>
    <col min="5375" max="5375" width="0" style="2" hidden="1" customWidth="1"/>
    <col min="5376" max="5376" width="15.44140625" style="2" bestFit="1" customWidth="1"/>
    <col min="5377" max="5377" width="0" style="2" hidden="1" customWidth="1"/>
    <col min="5378" max="5378" width="9.109375" style="2"/>
    <col min="5379" max="5379" width="26" style="2" bestFit="1" customWidth="1"/>
    <col min="5380" max="5380" width="9.33203125" style="2" customWidth="1"/>
    <col min="5381" max="5381" width="18.33203125" style="2" bestFit="1" customWidth="1"/>
    <col min="5382" max="5389" width="6.6640625" style="2" customWidth="1"/>
    <col min="5390" max="5618" width="9.109375" style="2"/>
    <col min="5619" max="5619" width="31.88671875" style="2" customWidth="1"/>
    <col min="5620" max="5620" width="20.109375" style="2" customWidth="1"/>
    <col min="5621" max="5621" width="8.44140625" style="2" customWidth="1"/>
    <col min="5622" max="5625" width="8.5546875" style="2" customWidth="1"/>
    <col min="5626" max="5626" width="16.6640625" style="2" customWidth="1"/>
    <col min="5627" max="5627" width="0.6640625" style="2" customWidth="1"/>
    <col min="5628" max="5628" width="6.5546875" style="2" customWidth="1"/>
    <col min="5629" max="5629" width="0" style="2" hidden="1" customWidth="1"/>
    <col min="5630" max="5630" width="9.109375" style="2"/>
    <col min="5631" max="5631" width="0" style="2" hidden="1" customWidth="1"/>
    <col min="5632" max="5632" width="15.44140625" style="2" bestFit="1" customWidth="1"/>
    <col min="5633" max="5633" width="0" style="2" hidden="1" customWidth="1"/>
    <col min="5634" max="5634" width="9.109375" style="2"/>
    <col min="5635" max="5635" width="26" style="2" bestFit="1" customWidth="1"/>
    <col min="5636" max="5636" width="9.33203125" style="2" customWidth="1"/>
    <col min="5637" max="5637" width="18.33203125" style="2" bestFit="1" customWidth="1"/>
    <col min="5638" max="5645" width="6.6640625" style="2" customWidth="1"/>
    <col min="5646" max="5874" width="9.109375" style="2"/>
    <col min="5875" max="5875" width="31.88671875" style="2" customWidth="1"/>
    <col min="5876" max="5876" width="20.109375" style="2" customWidth="1"/>
    <col min="5877" max="5877" width="8.44140625" style="2" customWidth="1"/>
    <col min="5878" max="5881" width="8.5546875" style="2" customWidth="1"/>
    <col min="5882" max="5882" width="16.6640625" style="2" customWidth="1"/>
    <col min="5883" max="5883" width="0.6640625" style="2" customWidth="1"/>
    <col min="5884" max="5884" width="6.5546875" style="2" customWidth="1"/>
    <col min="5885" max="5885" width="0" style="2" hidden="1" customWidth="1"/>
    <col min="5886" max="5886" width="9.109375" style="2"/>
    <col min="5887" max="5887" width="0" style="2" hidden="1" customWidth="1"/>
    <col min="5888" max="5888" width="15.44140625" style="2" bestFit="1" customWidth="1"/>
    <col min="5889" max="5889" width="0" style="2" hidden="1" customWidth="1"/>
    <col min="5890" max="5890" width="9.109375" style="2"/>
    <col min="5891" max="5891" width="26" style="2" bestFit="1" customWidth="1"/>
    <col min="5892" max="5892" width="9.33203125" style="2" customWidth="1"/>
    <col min="5893" max="5893" width="18.33203125" style="2" bestFit="1" customWidth="1"/>
    <col min="5894" max="5901" width="6.6640625" style="2" customWidth="1"/>
    <col min="5902" max="6130" width="9.109375" style="2"/>
    <col min="6131" max="6131" width="31.88671875" style="2" customWidth="1"/>
    <col min="6132" max="6132" width="20.109375" style="2" customWidth="1"/>
    <col min="6133" max="6133" width="8.44140625" style="2" customWidth="1"/>
    <col min="6134" max="6137" width="8.5546875" style="2" customWidth="1"/>
    <col min="6138" max="6138" width="16.6640625" style="2" customWidth="1"/>
    <col min="6139" max="6139" width="0.6640625" style="2" customWidth="1"/>
    <col min="6140" max="6140" width="6.5546875" style="2" customWidth="1"/>
    <col min="6141" max="6141" width="0" style="2" hidden="1" customWidth="1"/>
    <col min="6142" max="6142" width="9.109375" style="2"/>
    <col min="6143" max="6143" width="0" style="2" hidden="1" customWidth="1"/>
    <col min="6144" max="6144" width="15.44140625" style="2" bestFit="1" customWidth="1"/>
    <col min="6145" max="6145" width="0" style="2" hidden="1" customWidth="1"/>
    <col min="6146" max="6146" width="9.109375" style="2"/>
    <col min="6147" max="6147" width="26" style="2" bestFit="1" customWidth="1"/>
    <col min="6148" max="6148" width="9.33203125" style="2" customWidth="1"/>
    <col min="6149" max="6149" width="18.33203125" style="2" bestFit="1" customWidth="1"/>
    <col min="6150" max="6157" width="6.6640625" style="2" customWidth="1"/>
    <col min="6158" max="6386" width="9.109375" style="2"/>
    <col min="6387" max="6387" width="31.88671875" style="2" customWidth="1"/>
    <col min="6388" max="6388" width="20.109375" style="2" customWidth="1"/>
    <col min="6389" max="6389" width="8.44140625" style="2" customWidth="1"/>
    <col min="6390" max="6393" width="8.5546875" style="2" customWidth="1"/>
    <col min="6394" max="6394" width="16.6640625" style="2" customWidth="1"/>
    <col min="6395" max="6395" width="0.6640625" style="2" customWidth="1"/>
    <col min="6396" max="6396" width="6.5546875" style="2" customWidth="1"/>
    <col min="6397" max="6397" width="0" style="2" hidden="1" customWidth="1"/>
    <col min="6398" max="6398" width="9.109375" style="2"/>
    <col min="6399" max="6399" width="0" style="2" hidden="1" customWidth="1"/>
    <col min="6400" max="6400" width="15.44140625" style="2" bestFit="1" customWidth="1"/>
    <col min="6401" max="6401" width="0" style="2" hidden="1" customWidth="1"/>
    <col min="6402" max="6402" width="9.109375" style="2"/>
    <col min="6403" max="6403" width="26" style="2" bestFit="1" customWidth="1"/>
    <col min="6404" max="6404" width="9.33203125" style="2" customWidth="1"/>
    <col min="6405" max="6405" width="18.33203125" style="2" bestFit="1" customWidth="1"/>
    <col min="6406" max="6413" width="6.6640625" style="2" customWidth="1"/>
    <col min="6414" max="6642" width="9.109375" style="2"/>
    <col min="6643" max="6643" width="31.88671875" style="2" customWidth="1"/>
    <col min="6644" max="6644" width="20.109375" style="2" customWidth="1"/>
    <col min="6645" max="6645" width="8.44140625" style="2" customWidth="1"/>
    <col min="6646" max="6649" width="8.5546875" style="2" customWidth="1"/>
    <col min="6650" max="6650" width="16.6640625" style="2" customWidth="1"/>
    <col min="6651" max="6651" width="0.6640625" style="2" customWidth="1"/>
    <col min="6652" max="6652" width="6.5546875" style="2" customWidth="1"/>
    <col min="6653" max="6653" width="0" style="2" hidden="1" customWidth="1"/>
    <col min="6654" max="6654" width="9.109375" style="2"/>
    <col min="6655" max="6655" width="0" style="2" hidden="1" customWidth="1"/>
    <col min="6656" max="6656" width="15.44140625" style="2" bestFit="1" customWidth="1"/>
    <col min="6657" max="6657" width="0" style="2" hidden="1" customWidth="1"/>
    <col min="6658" max="6658" width="9.109375" style="2"/>
    <col min="6659" max="6659" width="26" style="2" bestFit="1" customWidth="1"/>
    <col min="6660" max="6660" width="9.33203125" style="2" customWidth="1"/>
    <col min="6661" max="6661" width="18.33203125" style="2" bestFit="1" customWidth="1"/>
    <col min="6662" max="6669" width="6.6640625" style="2" customWidth="1"/>
    <col min="6670" max="6898" width="9.109375" style="2"/>
    <col min="6899" max="6899" width="31.88671875" style="2" customWidth="1"/>
    <col min="6900" max="6900" width="20.109375" style="2" customWidth="1"/>
    <col min="6901" max="6901" width="8.44140625" style="2" customWidth="1"/>
    <col min="6902" max="6905" width="8.5546875" style="2" customWidth="1"/>
    <col min="6906" max="6906" width="16.6640625" style="2" customWidth="1"/>
    <col min="6907" max="6907" width="0.6640625" style="2" customWidth="1"/>
    <col min="6908" max="6908" width="6.5546875" style="2" customWidth="1"/>
    <col min="6909" max="6909" width="0" style="2" hidden="1" customWidth="1"/>
    <col min="6910" max="6910" width="9.109375" style="2"/>
    <col min="6911" max="6911" width="0" style="2" hidden="1" customWidth="1"/>
    <col min="6912" max="6912" width="15.44140625" style="2" bestFit="1" customWidth="1"/>
    <col min="6913" max="6913" width="0" style="2" hidden="1" customWidth="1"/>
    <col min="6914" max="6914" width="9.109375" style="2"/>
    <col min="6915" max="6915" width="26" style="2" bestFit="1" customWidth="1"/>
    <col min="6916" max="6916" width="9.33203125" style="2" customWidth="1"/>
    <col min="6917" max="6917" width="18.33203125" style="2" bestFit="1" customWidth="1"/>
    <col min="6918" max="6925" width="6.6640625" style="2" customWidth="1"/>
    <col min="6926" max="7154" width="9.109375" style="2"/>
    <col min="7155" max="7155" width="31.88671875" style="2" customWidth="1"/>
    <col min="7156" max="7156" width="20.109375" style="2" customWidth="1"/>
    <col min="7157" max="7157" width="8.44140625" style="2" customWidth="1"/>
    <col min="7158" max="7161" width="8.5546875" style="2" customWidth="1"/>
    <col min="7162" max="7162" width="16.6640625" style="2" customWidth="1"/>
    <col min="7163" max="7163" width="0.6640625" style="2" customWidth="1"/>
    <col min="7164" max="7164" width="6.5546875" style="2" customWidth="1"/>
    <col min="7165" max="7165" width="0" style="2" hidden="1" customWidth="1"/>
    <col min="7166" max="7166" width="9.109375" style="2"/>
    <col min="7167" max="7167" width="0" style="2" hidden="1" customWidth="1"/>
    <col min="7168" max="7168" width="15.44140625" style="2" bestFit="1" customWidth="1"/>
    <col min="7169" max="7169" width="0" style="2" hidden="1" customWidth="1"/>
    <col min="7170" max="7170" width="9.109375" style="2"/>
    <col min="7171" max="7171" width="26" style="2" bestFit="1" customWidth="1"/>
    <col min="7172" max="7172" width="9.33203125" style="2" customWidth="1"/>
    <col min="7173" max="7173" width="18.33203125" style="2" bestFit="1" customWidth="1"/>
    <col min="7174" max="7181" width="6.6640625" style="2" customWidth="1"/>
    <col min="7182" max="7410" width="9.109375" style="2"/>
    <col min="7411" max="7411" width="31.88671875" style="2" customWidth="1"/>
    <col min="7412" max="7412" width="20.109375" style="2" customWidth="1"/>
    <col min="7413" max="7413" width="8.44140625" style="2" customWidth="1"/>
    <col min="7414" max="7417" width="8.5546875" style="2" customWidth="1"/>
    <col min="7418" max="7418" width="16.6640625" style="2" customWidth="1"/>
    <col min="7419" max="7419" width="0.6640625" style="2" customWidth="1"/>
    <col min="7420" max="7420" width="6.5546875" style="2" customWidth="1"/>
    <col min="7421" max="7421" width="0" style="2" hidden="1" customWidth="1"/>
    <col min="7422" max="7422" width="9.109375" style="2"/>
    <col min="7423" max="7423" width="0" style="2" hidden="1" customWidth="1"/>
    <col min="7424" max="7424" width="15.44140625" style="2" bestFit="1" customWidth="1"/>
    <col min="7425" max="7425" width="0" style="2" hidden="1" customWidth="1"/>
    <col min="7426" max="7426" width="9.109375" style="2"/>
    <col min="7427" max="7427" width="26" style="2" bestFit="1" customWidth="1"/>
    <col min="7428" max="7428" width="9.33203125" style="2" customWidth="1"/>
    <col min="7429" max="7429" width="18.33203125" style="2" bestFit="1" customWidth="1"/>
    <col min="7430" max="7437" width="6.6640625" style="2" customWidth="1"/>
    <col min="7438" max="7666" width="9.109375" style="2"/>
    <col min="7667" max="7667" width="31.88671875" style="2" customWidth="1"/>
    <col min="7668" max="7668" width="20.109375" style="2" customWidth="1"/>
    <col min="7669" max="7669" width="8.44140625" style="2" customWidth="1"/>
    <col min="7670" max="7673" width="8.5546875" style="2" customWidth="1"/>
    <col min="7674" max="7674" width="16.6640625" style="2" customWidth="1"/>
    <col min="7675" max="7675" width="0.6640625" style="2" customWidth="1"/>
    <col min="7676" max="7676" width="6.5546875" style="2" customWidth="1"/>
    <col min="7677" max="7677" width="0" style="2" hidden="1" customWidth="1"/>
    <col min="7678" max="7678" width="9.109375" style="2"/>
    <col min="7679" max="7679" width="0" style="2" hidden="1" customWidth="1"/>
    <col min="7680" max="7680" width="15.44140625" style="2" bestFit="1" customWidth="1"/>
    <col min="7681" max="7681" width="0" style="2" hidden="1" customWidth="1"/>
    <col min="7682" max="7682" width="9.109375" style="2"/>
    <col min="7683" max="7683" width="26" style="2" bestFit="1" customWidth="1"/>
    <col min="7684" max="7684" width="9.33203125" style="2" customWidth="1"/>
    <col min="7685" max="7685" width="18.33203125" style="2" bestFit="1" customWidth="1"/>
    <col min="7686" max="7693" width="6.6640625" style="2" customWidth="1"/>
    <col min="7694" max="7922" width="9.109375" style="2"/>
    <col min="7923" max="7923" width="31.88671875" style="2" customWidth="1"/>
    <col min="7924" max="7924" width="20.109375" style="2" customWidth="1"/>
    <col min="7925" max="7925" width="8.44140625" style="2" customWidth="1"/>
    <col min="7926" max="7929" width="8.5546875" style="2" customWidth="1"/>
    <col min="7930" max="7930" width="16.6640625" style="2" customWidth="1"/>
    <col min="7931" max="7931" width="0.6640625" style="2" customWidth="1"/>
    <col min="7932" max="7932" width="6.5546875" style="2" customWidth="1"/>
    <col min="7933" max="7933" width="0" style="2" hidden="1" customWidth="1"/>
    <col min="7934" max="7934" width="9.109375" style="2"/>
    <col min="7935" max="7935" width="0" style="2" hidden="1" customWidth="1"/>
    <col min="7936" max="7936" width="15.44140625" style="2" bestFit="1" customWidth="1"/>
    <col min="7937" max="7937" width="0" style="2" hidden="1" customWidth="1"/>
    <col min="7938" max="7938" width="9.109375" style="2"/>
    <col min="7939" max="7939" width="26" style="2" bestFit="1" customWidth="1"/>
    <col min="7940" max="7940" width="9.33203125" style="2" customWidth="1"/>
    <col min="7941" max="7941" width="18.33203125" style="2" bestFit="1" customWidth="1"/>
    <col min="7942" max="7949" width="6.6640625" style="2" customWidth="1"/>
    <col min="7950" max="8178" width="9.109375" style="2"/>
    <col min="8179" max="8179" width="31.88671875" style="2" customWidth="1"/>
    <col min="8180" max="8180" width="20.109375" style="2" customWidth="1"/>
    <col min="8181" max="8181" width="8.44140625" style="2" customWidth="1"/>
    <col min="8182" max="8185" width="8.5546875" style="2" customWidth="1"/>
    <col min="8186" max="8186" width="16.6640625" style="2" customWidth="1"/>
    <col min="8187" max="8187" width="0.6640625" style="2" customWidth="1"/>
    <col min="8188" max="8188" width="6.5546875" style="2" customWidth="1"/>
    <col min="8189" max="8189" width="0" style="2" hidden="1" customWidth="1"/>
    <col min="8190" max="8190" width="9.109375" style="2"/>
    <col min="8191" max="8191" width="0" style="2" hidden="1" customWidth="1"/>
    <col min="8192" max="8192" width="15.44140625" style="2" bestFit="1" customWidth="1"/>
    <col min="8193" max="8193" width="0" style="2" hidden="1" customWidth="1"/>
    <col min="8194" max="8194" width="9.109375" style="2"/>
    <col min="8195" max="8195" width="26" style="2" bestFit="1" customWidth="1"/>
    <col min="8196" max="8196" width="9.33203125" style="2" customWidth="1"/>
    <col min="8197" max="8197" width="18.33203125" style="2" bestFit="1" customWidth="1"/>
    <col min="8198" max="8205" width="6.6640625" style="2" customWidth="1"/>
    <col min="8206" max="8434" width="9.109375" style="2"/>
    <col min="8435" max="8435" width="31.88671875" style="2" customWidth="1"/>
    <col min="8436" max="8436" width="20.109375" style="2" customWidth="1"/>
    <col min="8437" max="8437" width="8.44140625" style="2" customWidth="1"/>
    <col min="8438" max="8441" width="8.5546875" style="2" customWidth="1"/>
    <col min="8442" max="8442" width="16.6640625" style="2" customWidth="1"/>
    <col min="8443" max="8443" width="0.6640625" style="2" customWidth="1"/>
    <col min="8444" max="8444" width="6.5546875" style="2" customWidth="1"/>
    <col min="8445" max="8445" width="0" style="2" hidden="1" customWidth="1"/>
    <col min="8446" max="8446" width="9.109375" style="2"/>
    <col min="8447" max="8447" width="0" style="2" hidden="1" customWidth="1"/>
    <col min="8448" max="8448" width="15.44140625" style="2" bestFit="1" customWidth="1"/>
    <col min="8449" max="8449" width="0" style="2" hidden="1" customWidth="1"/>
    <col min="8450" max="8450" width="9.109375" style="2"/>
    <col min="8451" max="8451" width="26" style="2" bestFit="1" customWidth="1"/>
    <col min="8452" max="8452" width="9.33203125" style="2" customWidth="1"/>
    <col min="8453" max="8453" width="18.33203125" style="2" bestFit="1" customWidth="1"/>
    <col min="8454" max="8461" width="6.6640625" style="2" customWidth="1"/>
    <col min="8462" max="8690" width="9.109375" style="2"/>
    <col min="8691" max="8691" width="31.88671875" style="2" customWidth="1"/>
    <col min="8692" max="8692" width="20.109375" style="2" customWidth="1"/>
    <col min="8693" max="8693" width="8.44140625" style="2" customWidth="1"/>
    <col min="8694" max="8697" width="8.5546875" style="2" customWidth="1"/>
    <col min="8698" max="8698" width="16.6640625" style="2" customWidth="1"/>
    <col min="8699" max="8699" width="0.6640625" style="2" customWidth="1"/>
    <col min="8700" max="8700" width="6.5546875" style="2" customWidth="1"/>
    <col min="8701" max="8701" width="0" style="2" hidden="1" customWidth="1"/>
    <col min="8702" max="8702" width="9.109375" style="2"/>
    <col min="8703" max="8703" width="0" style="2" hidden="1" customWidth="1"/>
    <col min="8704" max="8704" width="15.44140625" style="2" bestFit="1" customWidth="1"/>
    <col min="8705" max="8705" width="0" style="2" hidden="1" customWidth="1"/>
    <col min="8706" max="8706" width="9.109375" style="2"/>
    <col min="8707" max="8707" width="26" style="2" bestFit="1" customWidth="1"/>
    <col min="8708" max="8708" width="9.33203125" style="2" customWidth="1"/>
    <col min="8709" max="8709" width="18.33203125" style="2" bestFit="1" customWidth="1"/>
    <col min="8710" max="8717" width="6.6640625" style="2" customWidth="1"/>
    <col min="8718" max="8946" width="9.109375" style="2"/>
    <col min="8947" max="8947" width="31.88671875" style="2" customWidth="1"/>
    <col min="8948" max="8948" width="20.109375" style="2" customWidth="1"/>
    <col min="8949" max="8949" width="8.44140625" style="2" customWidth="1"/>
    <col min="8950" max="8953" width="8.5546875" style="2" customWidth="1"/>
    <col min="8954" max="8954" width="16.6640625" style="2" customWidth="1"/>
    <col min="8955" max="8955" width="0.6640625" style="2" customWidth="1"/>
    <col min="8956" max="8956" width="6.5546875" style="2" customWidth="1"/>
    <col min="8957" max="8957" width="0" style="2" hidden="1" customWidth="1"/>
    <col min="8958" max="8958" width="9.109375" style="2"/>
    <col min="8959" max="8959" width="0" style="2" hidden="1" customWidth="1"/>
    <col min="8960" max="8960" width="15.44140625" style="2" bestFit="1" customWidth="1"/>
    <col min="8961" max="8961" width="0" style="2" hidden="1" customWidth="1"/>
    <col min="8962" max="8962" width="9.109375" style="2"/>
    <col min="8963" max="8963" width="26" style="2" bestFit="1" customWidth="1"/>
    <col min="8964" max="8964" width="9.33203125" style="2" customWidth="1"/>
    <col min="8965" max="8965" width="18.33203125" style="2" bestFit="1" customWidth="1"/>
    <col min="8966" max="8973" width="6.6640625" style="2" customWidth="1"/>
    <col min="8974" max="9202" width="9.109375" style="2"/>
    <col min="9203" max="9203" width="31.88671875" style="2" customWidth="1"/>
    <col min="9204" max="9204" width="20.109375" style="2" customWidth="1"/>
    <col min="9205" max="9205" width="8.44140625" style="2" customWidth="1"/>
    <col min="9206" max="9209" width="8.5546875" style="2" customWidth="1"/>
    <col min="9210" max="9210" width="16.6640625" style="2" customWidth="1"/>
    <col min="9211" max="9211" width="0.6640625" style="2" customWidth="1"/>
    <col min="9212" max="9212" width="6.5546875" style="2" customWidth="1"/>
    <col min="9213" max="9213" width="0" style="2" hidden="1" customWidth="1"/>
    <col min="9214" max="9214" width="9.109375" style="2"/>
    <col min="9215" max="9215" width="0" style="2" hidden="1" customWidth="1"/>
    <col min="9216" max="9216" width="15.44140625" style="2" bestFit="1" customWidth="1"/>
    <col min="9217" max="9217" width="0" style="2" hidden="1" customWidth="1"/>
    <col min="9218" max="9218" width="9.109375" style="2"/>
    <col min="9219" max="9219" width="26" style="2" bestFit="1" customWidth="1"/>
    <col min="9220" max="9220" width="9.33203125" style="2" customWidth="1"/>
    <col min="9221" max="9221" width="18.33203125" style="2" bestFit="1" customWidth="1"/>
    <col min="9222" max="9229" width="6.6640625" style="2" customWidth="1"/>
    <col min="9230" max="9458" width="9.109375" style="2"/>
    <col min="9459" max="9459" width="31.88671875" style="2" customWidth="1"/>
    <col min="9460" max="9460" width="20.109375" style="2" customWidth="1"/>
    <col min="9461" max="9461" width="8.44140625" style="2" customWidth="1"/>
    <col min="9462" max="9465" width="8.5546875" style="2" customWidth="1"/>
    <col min="9466" max="9466" width="16.6640625" style="2" customWidth="1"/>
    <col min="9467" max="9467" width="0.6640625" style="2" customWidth="1"/>
    <col min="9468" max="9468" width="6.5546875" style="2" customWidth="1"/>
    <col min="9469" max="9469" width="0" style="2" hidden="1" customWidth="1"/>
    <col min="9470" max="9470" width="9.109375" style="2"/>
    <col min="9471" max="9471" width="0" style="2" hidden="1" customWidth="1"/>
    <col min="9472" max="9472" width="15.44140625" style="2" bestFit="1" customWidth="1"/>
    <col min="9473" max="9473" width="0" style="2" hidden="1" customWidth="1"/>
    <col min="9474" max="9474" width="9.109375" style="2"/>
    <col min="9475" max="9475" width="26" style="2" bestFit="1" customWidth="1"/>
    <col min="9476" max="9476" width="9.33203125" style="2" customWidth="1"/>
    <col min="9477" max="9477" width="18.33203125" style="2" bestFit="1" customWidth="1"/>
    <col min="9478" max="9485" width="6.6640625" style="2" customWidth="1"/>
    <col min="9486" max="9714" width="9.109375" style="2"/>
    <col min="9715" max="9715" width="31.88671875" style="2" customWidth="1"/>
    <col min="9716" max="9716" width="20.109375" style="2" customWidth="1"/>
    <col min="9717" max="9717" width="8.44140625" style="2" customWidth="1"/>
    <col min="9718" max="9721" width="8.5546875" style="2" customWidth="1"/>
    <col min="9722" max="9722" width="16.6640625" style="2" customWidth="1"/>
    <col min="9723" max="9723" width="0.6640625" style="2" customWidth="1"/>
    <col min="9724" max="9724" width="6.5546875" style="2" customWidth="1"/>
    <col min="9725" max="9725" width="0" style="2" hidden="1" customWidth="1"/>
    <col min="9726" max="9726" width="9.109375" style="2"/>
    <col min="9727" max="9727" width="0" style="2" hidden="1" customWidth="1"/>
    <col min="9728" max="9728" width="15.44140625" style="2" bestFit="1" customWidth="1"/>
    <col min="9729" max="9729" width="0" style="2" hidden="1" customWidth="1"/>
    <col min="9730" max="9730" width="9.109375" style="2"/>
    <col min="9731" max="9731" width="26" style="2" bestFit="1" customWidth="1"/>
    <col min="9732" max="9732" width="9.33203125" style="2" customWidth="1"/>
    <col min="9733" max="9733" width="18.33203125" style="2" bestFit="1" customWidth="1"/>
    <col min="9734" max="9741" width="6.6640625" style="2" customWidth="1"/>
    <col min="9742" max="9970" width="9.109375" style="2"/>
    <col min="9971" max="9971" width="31.88671875" style="2" customWidth="1"/>
    <col min="9972" max="9972" width="20.109375" style="2" customWidth="1"/>
    <col min="9973" max="9973" width="8.44140625" style="2" customWidth="1"/>
    <col min="9974" max="9977" width="8.5546875" style="2" customWidth="1"/>
    <col min="9978" max="9978" width="16.6640625" style="2" customWidth="1"/>
    <col min="9979" max="9979" width="0.6640625" style="2" customWidth="1"/>
    <col min="9980" max="9980" width="6.5546875" style="2" customWidth="1"/>
    <col min="9981" max="9981" width="0" style="2" hidden="1" customWidth="1"/>
    <col min="9982" max="9982" width="9.109375" style="2"/>
    <col min="9983" max="9983" width="0" style="2" hidden="1" customWidth="1"/>
    <col min="9984" max="9984" width="15.44140625" style="2" bestFit="1" customWidth="1"/>
    <col min="9985" max="9985" width="0" style="2" hidden="1" customWidth="1"/>
    <col min="9986" max="9986" width="9.109375" style="2"/>
    <col min="9987" max="9987" width="26" style="2" bestFit="1" customWidth="1"/>
    <col min="9988" max="9988" width="9.33203125" style="2" customWidth="1"/>
    <col min="9989" max="9989" width="18.33203125" style="2" bestFit="1" customWidth="1"/>
    <col min="9990" max="9997" width="6.6640625" style="2" customWidth="1"/>
    <col min="9998" max="10226" width="9.109375" style="2"/>
    <col min="10227" max="10227" width="31.88671875" style="2" customWidth="1"/>
    <col min="10228" max="10228" width="20.109375" style="2" customWidth="1"/>
    <col min="10229" max="10229" width="8.44140625" style="2" customWidth="1"/>
    <col min="10230" max="10233" width="8.5546875" style="2" customWidth="1"/>
    <col min="10234" max="10234" width="16.6640625" style="2" customWidth="1"/>
    <col min="10235" max="10235" width="0.6640625" style="2" customWidth="1"/>
    <col min="10236" max="10236" width="6.5546875" style="2" customWidth="1"/>
    <col min="10237" max="10237" width="0" style="2" hidden="1" customWidth="1"/>
    <col min="10238" max="10238" width="9.109375" style="2"/>
    <col min="10239" max="10239" width="0" style="2" hidden="1" customWidth="1"/>
    <col min="10240" max="10240" width="15.44140625" style="2" bestFit="1" customWidth="1"/>
    <col min="10241" max="10241" width="0" style="2" hidden="1" customWidth="1"/>
    <col min="10242" max="10242" width="9.109375" style="2"/>
    <col min="10243" max="10243" width="26" style="2" bestFit="1" customWidth="1"/>
    <col min="10244" max="10244" width="9.33203125" style="2" customWidth="1"/>
    <col min="10245" max="10245" width="18.33203125" style="2" bestFit="1" customWidth="1"/>
    <col min="10246" max="10253" width="6.6640625" style="2" customWidth="1"/>
    <col min="10254" max="10482" width="9.109375" style="2"/>
    <col min="10483" max="10483" width="31.88671875" style="2" customWidth="1"/>
    <col min="10484" max="10484" width="20.109375" style="2" customWidth="1"/>
    <col min="10485" max="10485" width="8.44140625" style="2" customWidth="1"/>
    <col min="10486" max="10489" width="8.5546875" style="2" customWidth="1"/>
    <col min="10490" max="10490" width="16.6640625" style="2" customWidth="1"/>
    <col min="10491" max="10491" width="0.6640625" style="2" customWidth="1"/>
    <col min="10492" max="10492" width="6.5546875" style="2" customWidth="1"/>
    <col min="10493" max="10493" width="0" style="2" hidden="1" customWidth="1"/>
    <col min="10494" max="10494" width="9.109375" style="2"/>
    <col min="10495" max="10495" width="0" style="2" hidden="1" customWidth="1"/>
    <col min="10496" max="10496" width="15.44140625" style="2" bestFit="1" customWidth="1"/>
    <col min="10497" max="10497" width="0" style="2" hidden="1" customWidth="1"/>
    <col min="10498" max="10498" width="9.109375" style="2"/>
    <col min="10499" max="10499" width="26" style="2" bestFit="1" customWidth="1"/>
    <col min="10500" max="10500" width="9.33203125" style="2" customWidth="1"/>
    <col min="10501" max="10501" width="18.33203125" style="2" bestFit="1" customWidth="1"/>
    <col min="10502" max="10509" width="6.6640625" style="2" customWidth="1"/>
    <col min="10510" max="10738" width="9.109375" style="2"/>
    <col min="10739" max="10739" width="31.88671875" style="2" customWidth="1"/>
    <col min="10740" max="10740" width="20.109375" style="2" customWidth="1"/>
    <col min="10741" max="10741" width="8.44140625" style="2" customWidth="1"/>
    <col min="10742" max="10745" width="8.5546875" style="2" customWidth="1"/>
    <col min="10746" max="10746" width="16.6640625" style="2" customWidth="1"/>
    <col min="10747" max="10747" width="0.6640625" style="2" customWidth="1"/>
    <col min="10748" max="10748" width="6.5546875" style="2" customWidth="1"/>
    <col min="10749" max="10749" width="0" style="2" hidden="1" customWidth="1"/>
    <col min="10750" max="10750" width="9.109375" style="2"/>
    <col min="10751" max="10751" width="0" style="2" hidden="1" customWidth="1"/>
    <col min="10752" max="10752" width="15.44140625" style="2" bestFit="1" customWidth="1"/>
    <col min="10753" max="10753" width="0" style="2" hidden="1" customWidth="1"/>
    <col min="10754" max="10754" width="9.109375" style="2"/>
    <col min="10755" max="10755" width="26" style="2" bestFit="1" customWidth="1"/>
    <col min="10756" max="10756" width="9.33203125" style="2" customWidth="1"/>
    <col min="10757" max="10757" width="18.33203125" style="2" bestFit="1" customWidth="1"/>
    <col min="10758" max="10765" width="6.6640625" style="2" customWidth="1"/>
    <col min="10766" max="10994" width="9.109375" style="2"/>
    <col min="10995" max="10995" width="31.88671875" style="2" customWidth="1"/>
    <col min="10996" max="10996" width="20.109375" style="2" customWidth="1"/>
    <col min="10997" max="10997" width="8.44140625" style="2" customWidth="1"/>
    <col min="10998" max="11001" width="8.5546875" style="2" customWidth="1"/>
    <col min="11002" max="11002" width="16.6640625" style="2" customWidth="1"/>
    <col min="11003" max="11003" width="0.6640625" style="2" customWidth="1"/>
    <col min="11004" max="11004" width="6.5546875" style="2" customWidth="1"/>
    <col min="11005" max="11005" width="0" style="2" hidden="1" customWidth="1"/>
    <col min="11006" max="11006" width="9.109375" style="2"/>
    <col min="11007" max="11007" width="0" style="2" hidden="1" customWidth="1"/>
    <col min="11008" max="11008" width="15.44140625" style="2" bestFit="1" customWidth="1"/>
    <col min="11009" max="11009" width="0" style="2" hidden="1" customWidth="1"/>
    <col min="11010" max="11010" width="9.109375" style="2"/>
    <col min="11011" max="11011" width="26" style="2" bestFit="1" customWidth="1"/>
    <col min="11012" max="11012" width="9.33203125" style="2" customWidth="1"/>
    <col min="11013" max="11013" width="18.33203125" style="2" bestFit="1" customWidth="1"/>
    <col min="11014" max="11021" width="6.6640625" style="2" customWidth="1"/>
    <col min="11022" max="11250" width="9.109375" style="2"/>
    <col min="11251" max="11251" width="31.88671875" style="2" customWidth="1"/>
    <col min="11252" max="11252" width="20.109375" style="2" customWidth="1"/>
    <col min="11253" max="11253" width="8.44140625" style="2" customWidth="1"/>
    <col min="11254" max="11257" width="8.5546875" style="2" customWidth="1"/>
    <col min="11258" max="11258" width="16.6640625" style="2" customWidth="1"/>
    <col min="11259" max="11259" width="0.6640625" style="2" customWidth="1"/>
    <col min="11260" max="11260" width="6.5546875" style="2" customWidth="1"/>
    <col min="11261" max="11261" width="0" style="2" hidden="1" customWidth="1"/>
    <col min="11262" max="11262" width="9.109375" style="2"/>
    <col min="11263" max="11263" width="0" style="2" hidden="1" customWidth="1"/>
    <col min="11264" max="11264" width="15.44140625" style="2" bestFit="1" customWidth="1"/>
    <col min="11265" max="11265" width="0" style="2" hidden="1" customWidth="1"/>
    <col min="11266" max="11266" width="9.109375" style="2"/>
    <col min="11267" max="11267" width="26" style="2" bestFit="1" customWidth="1"/>
    <col min="11268" max="11268" width="9.33203125" style="2" customWidth="1"/>
    <col min="11269" max="11269" width="18.33203125" style="2" bestFit="1" customWidth="1"/>
    <col min="11270" max="11277" width="6.6640625" style="2" customWidth="1"/>
    <col min="11278" max="11506" width="9.109375" style="2"/>
    <col min="11507" max="11507" width="31.88671875" style="2" customWidth="1"/>
    <col min="11508" max="11508" width="20.109375" style="2" customWidth="1"/>
    <col min="11509" max="11509" width="8.44140625" style="2" customWidth="1"/>
    <col min="11510" max="11513" width="8.5546875" style="2" customWidth="1"/>
    <col min="11514" max="11514" width="16.6640625" style="2" customWidth="1"/>
    <col min="11515" max="11515" width="0.6640625" style="2" customWidth="1"/>
    <col min="11516" max="11516" width="6.5546875" style="2" customWidth="1"/>
    <col min="11517" max="11517" width="0" style="2" hidden="1" customWidth="1"/>
    <col min="11518" max="11518" width="9.109375" style="2"/>
    <col min="11519" max="11519" width="0" style="2" hidden="1" customWidth="1"/>
    <col min="11520" max="11520" width="15.44140625" style="2" bestFit="1" customWidth="1"/>
    <col min="11521" max="11521" width="0" style="2" hidden="1" customWidth="1"/>
    <col min="11522" max="11522" width="9.109375" style="2"/>
    <col min="11523" max="11523" width="26" style="2" bestFit="1" customWidth="1"/>
    <col min="11524" max="11524" width="9.33203125" style="2" customWidth="1"/>
    <col min="11525" max="11525" width="18.33203125" style="2" bestFit="1" customWidth="1"/>
    <col min="11526" max="11533" width="6.6640625" style="2" customWidth="1"/>
    <col min="11534" max="11762" width="9.109375" style="2"/>
    <col min="11763" max="11763" width="31.88671875" style="2" customWidth="1"/>
    <col min="11764" max="11764" width="20.109375" style="2" customWidth="1"/>
    <col min="11765" max="11765" width="8.44140625" style="2" customWidth="1"/>
    <col min="11766" max="11769" width="8.5546875" style="2" customWidth="1"/>
    <col min="11770" max="11770" width="16.6640625" style="2" customWidth="1"/>
    <col min="11771" max="11771" width="0.6640625" style="2" customWidth="1"/>
    <col min="11772" max="11772" width="6.5546875" style="2" customWidth="1"/>
    <col min="11773" max="11773" width="0" style="2" hidden="1" customWidth="1"/>
    <col min="11774" max="11774" width="9.109375" style="2"/>
    <col min="11775" max="11775" width="0" style="2" hidden="1" customWidth="1"/>
    <col min="11776" max="11776" width="15.44140625" style="2" bestFit="1" customWidth="1"/>
    <col min="11777" max="11777" width="0" style="2" hidden="1" customWidth="1"/>
    <col min="11778" max="11778" width="9.109375" style="2"/>
    <col min="11779" max="11779" width="26" style="2" bestFit="1" customWidth="1"/>
    <col min="11780" max="11780" width="9.33203125" style="2" customWidth="1"/>
    <col min="11781" max="11781" width="18.33203125" style="2" bestFit="1" customWidth="1"/>
    <col min="11782" max="11789" width="6.6640625" style="2" customWidth="1"/>
    <col min="11790" max="12018" width="9.109375" style="2"/>
    <col min="12019" max="12019" width="31.88671875" style="2" customWidth="1"/>
    <col min="12020" max="12020" width="20.109375" style="2" customWidth="1"/>
    <col min="12021" max="12021" width="8.44140625" style="2" customWidth="1"/>
    <col min="12022" max="12025" width="8.5546875" style="2" customWidth="1"/>
    <col min="12026" max="12026" width="16.6640625" style="2" customWidth="1"/>
    <col min="12027" max="12027" width="0.6640625" style="2" customWidth="1"/>
    <col min="12028" max="12028" width="6.5546875" style="2" customWidth="1"/>
    <col min="12029" max="12029" width="0" style="2" hidden="1" customWidth="1"/>
    <col min="12030" max="12030" width="9.109375" style="2"/>
    <col min="12031" max="12031" width="0" style="2" hidden="1" customWidth="1"/>
    <col min="12032" max="12032" width="15.44140625" style="2" bestFit="1" customWidth="1"/>
    <col min="12033" max="12033" width="0" style="2" hidden="1" customWidth="1"/>
    <col min="12034" max="12034" width="9.109375" style="2"/>
    <col min="12035" max="12035" width="26" style="2" bestFit="1" customWidth="1"/>
    <col min="12036" max="12036" width="9.33203125" style="2" customWidth="1"/>
    <col min="12037" max="12037" width="18.33203125" style="2" bestFit="1" customWidth="1"/>
    <col min="12038" max="12045" width="6.6640625" style="2" customWidth="1"/>
    <col min="12046" max="12274" width="9.109375" style="2"/>
    <col min="12275" max="12275" width="31.88671875" style="2" customWidth="1"/>
    <col min="12276" max="12276" width="20.109375" style="2" customWidth="1"/>
    <col min="12277" max="12277" width="8.44140625" style="2" customWidth="1"/>
    <col min="12278" max="12281" width="8.5546875" style="2" customWidth="1"/>
    <col min="12282" max="12282" width="16.6640625" style="2" customWidth="1"/>
    <col min="12283" max="12283" width="0.6640625" style="2" customWidth="1"/>
    <col min="12284" max="12284" width="6.5546875" style="2" customWidth="1"/>
    <col min="12285" max="12285" width="0" style="2" hidden="1" customWidth="1"/>
    <col min="12286" max="12286" width="9.109375" style="2"/>
    <col min="12287" max="12287" width="0" style="2" hidden="1" customWidth="1"/>
    <col min="12288" max="12288" width="15.44140625" style="2" bestFit="1" customWidth="1"/>
    <col min="12289" max="12289" width="0" style="2" hidden="1" customWidth="1"/>
    <col min="12290" max="12290" width="9.109375" style="2"/>
    <col min="12291" max="12291" width="26" style="2" bestFit="1" customWidth="1"/>
    <col min="12292" max="12292" width="9.33203125" style="2" customWidth="1"/>
    <col min="12293" max="12293" width="18.33203125" style="2" bestFit="1" customWidth="1"/>
    <col min="12294" max="12301" width="6.6640625" style="2" customWidth="1"/>
    <col min="12302" max="12530" width="9.109375" style="2"/>
    <col min="12531" max="12531" width="31.88671875" style="2" customWidth="1"/>
    <col min="12532" max="12532" width="20.109375" style="2" customWidth="1"/>
    <col min="12533" max="12533" width="8.44140625" style="2" customWidth="1"/>
    <col min="12534" max="12537" width="8.5546875" style="2" customWidth="1"/>
    <col min="12538" max="12538" width="16.6640625" style="2" customWidth="1"/>
    <col min="12539" max="12539" width="0.6640625" style="2" customWidth="1"/>
    <col min="12540" max="12540" width="6.5546875" style="2" customWidth="1"/>
    <col min="12541" max="12541" width="0" style="2" hidden="1" customWidth="1"/>
    <col min="12542" max="12542" width="9.109375" style="2"/>
    <col min="12543" max="12543" width="0" style="2" hidden="1" customWidth="1"/>
    <col min="12544" max="12544" width="15.44140625" style="2" bestFit="1" customWidth="1"/>
    <col min="12545" max="12545" width="0" style="2" hidden="1" customWidth="1"/>
    <col min="12546" max="12546" width="9.109375" style="2"/>
    <col min="12547" max="12547" width="26" style="2" bestFit="1" customWidth="1"/>
    <col min="12548" max="12548" width="9.33203125" style="2" customWidth="1"/>
    <col min="12549" max="12549" width="18.33203125" style="2" bestFit="1" customWidth="1"/>
    <col min="12550" max="12557" width="6.6640625" style="2" customWidth="1"/>
    <col min="12558" max="12786" width="9.109375" style="2"/>
    <col min="12787" max="12787" width="31.88671875" style="2" customWidth="1"/>
    <col min="12788" max="12788" width="20.109375" style="2" customWidth="1"/>
    <col min="12789" max="12789" width="8.44140625" style="2" customWidth="1"/>
    <col min="12790" max="12793" width="8.5546875" style="2" customWidth="1"/>
    <col min="12794" max="12794" width="16.6640625" style="2" customWidth="1"/>
    <col min="12795" max="12795" width="0.6640625" style="2" customWidth="1"/>
    <col min="12796" max="12796" width="6.5546875" style="2" customWidth="1"/>
    <col min="12797" max="12797" width="0" style="2" hidden="1" customWidth="1"/>
    <col min="12798" max="12798" width="9.109375" style="2"/>
    <col min="12799" max="12799" width="0" style="2" hidden="1" customWidth="1"/>
    <col min="12800" max="12800" width="15.44140625" style="2" bestFit="1" customWidth="1"/>
    <col min="12801" max="12801" width="0" style="2" hidden="1" customWidth="1"/>
    <col min="12802" max="12802" width="9.109375" style="2"/>
    <col min="12803" max="12803" width="26" style="2" bestFit="1" customWidth="1"/>
    <col min="12804" max="12804" width="9.33203125" style="2" customWidth="1"/>
    <col min="12805" max="12805" width="18.33203125" style="2" bestFit="1" customWidth="1"/>
    <col min="12806" max="12813" width="6.6640625" style="2" customWidth="1"/>
    <col min="12814" max="13042" width="9.109375" style="2"/>
    <col min="13043" max="13043" width="31.88671875" style="2" customWidth="1"/>
    <col min="13044" max="13044" width="20.109375" style="2" customWidth="1"/>
    <col min="13045" max="13045" width="8.44140625" style="2" customWidth="1"/>
    <col min="13046" max="13049" width="8.5546875" style="2" customWidth="1"/>
    <col min="13050" max="13050" width="16.6640625" style="2" customWidth="1"/>
    <col min="13051" max="13051" width="0.6640625" style="2" customWidth="1"/>
    <col min="13052" max="13052" width="6.5546875" style="2" customWidth="1"/>
    <col min="13053" max="13053" width="0" style="2" hidden="1" customWidth="1"/>
    <col min="13054" max="13054" width="9.109375" style="2"/>
    <col min="13055" max="13055" width="0" style="2" hidden="1" customWidth="1"/>
    <col min="13056" max="13056" width="15.44140625" style="2" bestFit="1" customWidth="1"/>
    <col min="13057" max="13057" width="0" style="2" hidden="1" customWidth="1"/>
    <col min="13058" max="13058" width="9.109375" style="2"/>
    <col min="13059" max="13059" width="26" style="2" bestFit="1" customWidth="1"/>
    <col min="13060" max="13060" width="9.33203125" style="2" customWidth="1"/>
    <col min="13061" max="13061" width="18.33203125" style="2" bestFit="1" customWidth="1"/>
    <col min="13062" max="13069" width="6.6640625" style="2" customWidth="1"/>
    <col min="13070" max="13298" width="9.109375" style="2"/>
    <col min="13299" max="13299" width="31.88671875" style="2" customWidth="1"/>
    <col min="13300" max="13300" width="20.109375" style="2" customWidth="1"/>
    <col min="13301" max="13301" width="8.44140625" style="2" customWidth="1"/>
    <col min="13302" max="13305" width="8.5546875" style="2" customWidth="1"/>
    <col min="13306" max="13306" width="16.6640625" style="2" customWidth="1"/>
    <col min="13307" max="13307" width="0.6640625" style="2" customWidth="1"/>
    <col min="13308" max="13308" width="6.5546875" style="2" customWidth="1"/>
    <col min="13309" max="13309" width="0" style="2" hidden="1" customWidth="1"/>
    <col min="13310" max="13310" width="9.109375" style="2"/>
    <col min="13311" max="13311" width="0" style="2" hidden="1" customWidth="1"/>
    <col min="13312" max="13312" width="15.44140625" style="2" bestFit="1" customWidth="1"/>
    <col min="13313" max="13313" width="0" style="2" hidden="1" customWidth="1"/>
    <col min="13314" max="13314" width="9.109375" style="2"/>
    <col min="13315" max="13315" width="26" style="2" bestFit="1" customWidth="1"/>
    <col min="13316" max="13316" width="9.33203125" style="2" customWidth="1"/>
    <col min="13317" max="13317" width="18.33203125" style="2" bestFit="1" customWidth="1"/>
    <col min="13318" max="13325" width="6.6640625" style="2" customWidth="1"/>
    <col min="13326" max="13554" width="9.109375" style="2"/>
    <col min="13555" max="13555" width="31.88671875" style="2" customWidth="1"/>
    <col min="13556" max="13556" width="20.109375" style="2" customWidth="1"/>
    <col min="13557" max="13557" width="8.44140625" style="2" customWidth="1"/>
    <col min="13558" max="13561" width="8.5546875" style="2" customWidth="1"/>
    <col min="13562" max="13562" width="16.6640625" style="2" customWidth="1"/>
    <col min="13563" max="13563" width="0.6640625" style="2" customWidth="1"/>
    <col min="13564" max="13564" width="6.5546875" style="2" customWidth="1"/>
    <col min="13565" max="13565" width="0" style="2" hidden="1" customWidth="1"/>
    <col min="13566" max="13566" width="9.109375" style="2"/>
    <col min="13567" max="13567" width="0" style="2" hidden="1" customWidth="1"/>
    <col min="13568" max="13568" width="15.44140625" style="2" bestFit="1" customWidth="1"/>
    <col min="13569" max="13569" width="0" style="2" hidden="1" customWidth="1"/>
    <col min="13570" max="13570" width="9.109375" style="2"/>
    <col min="13571" max="13571" width="26" style="2" bestFit="1" customWidth="1"/>
    <col min="13572" max="13572" width="9.33203125" style="2" customWidth="1"/>
    <col min="13573" max="13573" width="18.33203125" style="2" bestFit="1" customWidth="1"/>
    <col min="13574" max="13581" width="6.6640625" style="2" customWidth="1"/>
    <col min="13582" max="13810" width="9.109375" style="2"/>
    <col min="13811" max="13811" width="31.88671875" style="2" customWidth="1"/>
    <col min="13812" max="13812" width="20.109375" style="2" customWidth="1"/>
    <col min="13813" max="13813" width="8.44140625" style="2" customWidth="1"/>
    <col min="13814" max="13817" width="8.5546875" style="2" customWidth="1"/>
    <col min="13818" max="13818" width="16.6640625" style="2" customWidth="1"/>
    <col min="13819" max="13819" width="0.6640625" style="2" customWidth="1"/>
    <col min="13820" max="13820" width="6.5546875" style="2" customWidth="1"/>
    <col min="13821" max="13821" width="0" style="2" hidden="1" customWidth="1"/>
    <col min="13822" max="13822" width="9.109375" style="2"/>
    <col min="13823" max="13823" width="0" style="2" hidden="1" customWidth="1"/>
    <col min="13824" max="13824" width="15.44140625" style="2" bestFit="1" customWidth="1"/>
    <col min="13825" max="13825" width="0" style="2" hidden="1" customWidth="1"/>
    <col min="13826" max="13826" width="9.109375" style="2"/>
    <col min="13827" max="13827" width="26" style="2" bestFit="1" customWidth="1"/>
    <col min="13828" max="13828" width="9.33203125" style="2" customWidth="1"/>
    <col min="13829" max="13829" width="18.33203125" style="2" bestFit="1" customWidth="1"/>
    <col min="13830" max="13837" width="6.6640625" style="2" customWidth="1"/>
    <col min="13838" max="14066" width="9.109375" style="2"/>
    <col min="14067" max="14067" width="31.88671875" style="2" customWidth="1"/>
    <col min="14068" max="14068" width="20.109375" style="2" customWidth="1"/>
    <col min="14069" max="14069" width="8.44140625" style="2" customWidth="1"/>
    <col min="14070" max="14073" width="8.5546875" style="2" customWidth="1"/>
    <col min="14074" max="14074" width="16.6640625" style="2" customWidth="1"/>
    <col min="14075" max="14075" width="0.6640625" style="2" customWidth="1"/>
    <col min="14076" max="14076" width="6.5546875" style="2" customWidth="1"/>
    <col min="14077" max="14077" width="0" style="2" hidden="1" customWidth="1"/>
    <col min="14078" max="14078" width="9.109375" style="2"/>
    <col min="14079" max="14079" width="0" style="2" hidden="1" customWidth="1"/>
    <col min="14080" max="14080" width="15.44140625" style="2" bestFit="1" customWidth="1"/>
    <col min="14081" max="14081" width="0" style="2" hidden="1" customWidth="1"/>
    <col min="14082" max="14082" width="9.109375" style="2"/>
    <col min="14083" max="14083" width="26" style="2" bestFit="1" customWidth="1"/>
    <col min="14084" max="14084" width="9.33203125" style="2" customWidth="1"/>
    <col min="14085" max="14085" width="18.33203125" style="2" bestFit="1" customWidth="1"/>
    <col min="14086" max="14093" width="6.6640625" style="2" customWidth="1"/>
    <col min="14094" max="14322" width="9.109375" style="2"/>
    <col min="14323" max="14323" width="31.88671875" style="2" customWidth="1"/>
    <col min="14324" max="14324" width="20.109375" style="2" customWidth="1"/>
    <col min="14325" max="14325" width="8.44140625" style="2" customWidth="1"/>
    <col min="14326" max="14329" width="8.5546875" style="2" customWidth="1"/>
    <col min="14330" max="14330" width="16.6640625" style="2" customWidth="1"/>
    <col min="14331" max="14331" width="0.6640625" style="2" customWidth="1"/>
    <col min="14332" max="14332" width="6.5546875" style="2" customWidth="1"/>
    <col min="14333" max="14333" width="0" style="2" hidden="1" customWidth="1"/>
    <col min="14334" max="14334" width="9.109375" style="2"/>
    <col min="14335" max="14335" width="0" style="2" hidden="1" customWidth="1"/>
    <col min="14336" max="14336" width="15.44140625" style="2" bestFit="1" customWidth="1"/>
    <col min="14337" max="14337" width="0" style="2" hidden="1" customWidth="1"/>
    <col min="14338" max="14338" width="9.109375" style="2"/>
    <col min="14339" max="14339" width="26" style="2" bestFit="1" customWidth="1"/>
    <col min="14340" max="14340" width="9.33203125" style="2" customWidth="1"/>
    <col min="14341" max="14341" width="18.33203125" style="2" bestFit="1" customWidth="1"/>
    <col min="14342" max="14349" width="6.6640625" style="2" customWidth="1"/>
    <col min="14350" max="14578" width="9.109375" style="2"/>
    <col min="14579" max="14579" width="31.88671875" style="2" customWidth="1"/>
    <col min="14580" max="14580" width="20.109375" style="2" customWidth="1"/>
    <col min="14581" max="14581" width="8.44140625" style="2" customWidth="1"/>
    <col min="14582" max="14585" width="8.5546875" style="2" customWidth="1"/>
    <col min="14586" max="14586" width="16.6640625" style="2" customWidth="1"/>
    <col min="14587" max="14587" width="0.6640625" style="2" customWidth="1"/>
    <col min="14588" max="14588" width="6.5546875" style="2" customWidth="1"/>
    <col min="14589" max="14589" width="0" style="2" hidden="1" customWidth="1"/>
    <col min="14590" max="14590" width="9.109375" style="2"/>
    <col min="14591" max="14591" width="0" style="2" hidden="1" customWidth="1"/>
    <col min="14592" max="14592" width="15.44140625" style="2" bestFit="1" customWidth="1"/>
    <col min="14593" max="14593" width="0" style="2" hidden="1" customWidth="1"/>
    <col min="14594" max="14594" width="9.109375" style="2"/>
    <col min="14595" max="14595" width="26" style="2" bestFit="1" customWidth="1"/>
    <col min="14596" max="14596" width="9.33203125" style="2" customWidth="1"/>
    <col min="14597" max="14597" width="18.33203125" style="2" bestFit="1" customWidth="1"/>
    <col min="14598" max="14605" width="6.6640625" style="2" customWidth="1"/>
    <col min="14606" max="14834" width="9.109375" style="2"/>
    <col min="14835" max="14835" width="31.88671875" style="2" customWidth="1"/>
    <col min="14836" max="14836" width="20.109375" style="2" customWidth="1"/>
    <col min="14837" max="14837" width="8.44140625" style="2" customWidth="1"/>
    <col min="14838" max="14841" width="8.5546875" style="2" customWidth="1"/>
    <col min="14842" max="14842" width="16.6640625" style="2" customWidth="1"/>
    <col min="14843" max="14843" width="0.6640625" style="2" customWidth="1"/>
    <col min="14844" max="14844" width="6.5546875" style="2" customWidth="1"/>
    <col min="14845" max="14845" width="0" style="2" hidden="1" customWidth="1"/>
    <col min="14846" max="14846" width="9.109375" style="2"/>
    <col min="14847" max="14847" width="0" style="2" hidden="1" customWidth="1"/>
    <col min="14848" max="14848" width="15.44140625" style="2" bestFit="1" customWidth="1"/>
    <col min="14849" max="14849" width="0" style="2" hidden="1" customWidth="1"/>
    <col min="14850" max="14850" width="9.109375" style="2"/>
    <col min="14851" max="14851" width="26" style="2" bestFit="1" customWidth="1"/>
    <col min="14852" max="14852" width="9.33203125" style="2" customWidth="1"/>
    <col min="14853" max="14853" width="18.33203125" style="2" bestFit="1" customWidth="1"/>
    <col min="14854" max="14861" width="6.6640625" style="2" customWidth="1"/>
    <col min="14862" max="15090" width="9.109375" style="2"/>
    <col min="15091" max="15091" width="31.88671875" style="2" customWidth="1"/>
    <col min="15092" max="15092" width="20.109375" style="2" customWidth="1"/>
    <col min="15093" max="15093" width="8.44140625" style="2" customWidth="1"/>
    <col min="15094" max="15097" width="8.5546875" style="2" customWidth="1"/>
    <col min="15098" max="15098" width="16.6640625" style="2" customWidth="1"/>
    <col min="15099" max="15099" width="0.6640625" style="2" customWidth="1"/>
    <col min="15100" max="15100" width="6.5546875" style="2" customWidth="1"/>
    <col min="15101" max="15101" width="0" style="2" hidden="1" customWidth="1"/>
    <col min="15102" max="15102" width="9.109375" style="2"/>
    <col min="15103" max="15103" width="0" style="2" hidden="1" customWidth="1"/>
    <col min="15104" max="15104" width="15.44140625" style="2" bestFit="1" customWidth="1"/>
    <col min="15105" max="15105" width="0" style="2" hidden="1" customWidth="1"/>
    <col min="15106" max="15106" width="9.109375" style="2"/>
    <col min="15107" max="15107" width="26" style="2" bestFit="1" customWidth="1"/>
    <col min="15108" max="15108" width="9.33203125" style="2" customWidth="1"/>
    <col min="15109" max="15109" width="18.33203125" style="2" bestFit="1" customWidth="1"/>
    <col min="15110" max="15117" width="6.6640625" style="2" customWidth="1"/>
    <col min="15118" max="15346" width="9.109375" style="2"/>
    <col min="15347" max="15347" width="31.88671875" style="2" customWidth="1"/>
    <col min="15348" max="15348" width="20.109375" style="2" customWidth="1"/>
    <col min="15349" max="15349" width="8.44140625" style="2" customWidth="1"/>
    <col min="15350" max="15353" width="8.5546875" style="2" customWidth="1"/>
    <col min="15354" max="15354" width="16.6640625" style="2" customWidth="1"/>
    <col min="15355" max="15355" width="0.6640625" style="2" customWidth="1"/>
    <col min="15356" max="15356" width="6.5546875" style="2" customWidth="1"/>
    <col min="15357" max="15357" width="0" style="2" hidden="1" customWidth="1"/>
    <col min="15358" max="15358" width="9.109375" style="2"/>
    <col min="15359" max="15359" width="0" style="2" hidden="1" customWidth="1"/>
    <col min="15360" max="15360" width="15.44140625" style="2" bestFit="1" customWidth="1"/>
    <col min="15361" max="15361" width="0" style="2" hidden="1" customWidth="1"/>
    <col min="15362" max="15362" width="9.109375" style="2"/>
    <col min="15363" max="15363" width="26" style="2" bestFit="1" customWidth="1"/>
    <col min="15364" max="15364" width="9.33203125" style="2" customWidth="1"/>
    <col min="15365" max="15365" width="18.33203125" style="2" bestFit="1" customWidth="1"/>
    <col min="15366" max="15373" width="6.6640625" style="2" customWidth="1"/>
    <col min="15374" max="15602" width="9.109375" style="2"/>
    <col min="15603" max="15603" width="31.88671875" style="2" customWidth="1"/>
    <col min="15604" max="15604" width="20.109375" style="2" customWidth="1"/>
    <col min="15605" max="15605" width="8.44140625" style="2" customWidth="1"/>
    <col min="15606" max="15609" width="8.5546875" style="2" customWidth="1"/>
    <col min="15610" max="15610" width="16.6640625" style="2" customWidth="1"/>
    <col min="15611" max="15611" width="0.6640625" style="2" customWidth="1"/>
    <col min="15612" max="15612" width="6.5546875" style="2" customWidth="1"/>
    <col min="15613" max="15613" width="0" style="2" hidden="1" customWidth="1"/>
    <col min="15614" max="15614" width="9.109375" style="2"/>
    <col min="15615" max="15615" width="0" style="2" hidden="1" customWidth="1"/>
    <col min="15616" max="15616" width="15.44140625" style="2" bestFit="1" customWidth="1"/>
    <col min="15617" max="15617" width="0" style="2" hidden="1" customWidth="1"/>
    <col min="15618" max="15618" width="9.109375" style="2"/>
    <col min="15619" max="15619" width="26" style="2" bestFit="1" customWidth="1"/>
    <col min="15620" max="15620" width="9.33203125" style="2" customWidth="1"/>
    <col min="15621" max="15621" width="18.33203125" style="2" bestFit="1" customWidth="1"/>
    <col min="15622" max="15629" width="6.6640625" style="2" customWidth="1"/>
    <col min="15630" max="15858" width="9.109375" style="2"/>
    <col min="15859" max="15859" width="31.88671875" style="2" customWidth="1"/>
    <col min="15860" max="15860" width="20.109375" style="2" customWidth="1"/>
    <col min="15861" max="15861" width="8.44140625" style="2" customWidth="1"/>
    <col min="15862" max="15865" width="8.5546875" style="2" customWidth="1"/>
    <col min="15866" max="15866" width="16.6640625" style="2" customWidth="1"/>
    <col min="15867" max="15867" width="0.6640625" style="2" customWidth="1"/>
    <col min="15868" max="15868" width="6.5546875" style="2" customWidth="1"/>
    <col min="15869" max="15869" width="0" style="2" hidden="1" customWidth="1"/>
    <col min="15870" max="15870" width="9.109375" style="2"/>
    <col min="15871" max="15871" width="0" style="2" hidden="1" customWidth="1"/>
    <col min="15872" max="15872" width="15.44140625" style="2" bestFit="1" customWidth="1"/>
    <col min="15873" max="15873" width="0" style="2" hidden="1" customWidth="1"/>
    <col min="15874" max="15874" width="9.109375" style="2"/>
    <col min="15875" max="15875" width="26" style="2" bestFit="1" customWidth="1"/>
    <col min="15876" max="15876" width="9.33203125" style="2" customWidth="1"/>
    <col min="15877" max="15877" width="18.33203125" style="2" bestFit="1" customWidth="1"/>
    <col min="15878" max="15885" width="6.6640625" style="2" customWidth="1"/>
    <col min="15886" max="16114" width="9.109375" style="2"/>
    <col min="16115" max="16115" width="31.88671875" style="2" customWidth="1"/>
    <col min="16116" max="16116" width="20.109375" style="2" customWidth="1"/>
    <col min="16117" max="16117" width="8.44140625" style="2" customWidth="1"/>
    <col min="16118" max="16121" width="8.5546875" style="2" customWidth="1"/>
    <col min="16122" max="16122" width="16.6640625" style="2" customWidth="1"/>
    <col min="16123" max="16123" width="0.6640625" style="2" customWidth="1"/>
    <col min="16124" max="16124" width="6.5546875" style="2" customWidth="1"/>
    <col min="16125" max="16125" width="0" style="2" hidden="1" customWidth="1"/>
    <col min="16126" max="16126" width="9.109375" style="2"/>
    <col min="16127" max="16127" width="0" style="2" hidden="1" customWidth="1"/>
    <col min="16128" max="16128" width="15.44140625" style="2" bestFit="1" customWidth="1"/>
    <col min="16129" max="16129" width="0" style="2" hidden="1" customWidth="1"/>
    <col min="16130" max="16130" width="9.109375" style="2"/>
    <col min="16131" max="16131" width="26" style="2" bestFit="1" customWidth="1"/>
    <col min="16132" max="16132" width="9.33203125" style="2" customWidth="1"/>
    <col min="16133" max="16133" width="18.33203125" style="2" bestFit="1" customWidth="1"/>
    <col min="16134" max="16141" width="6.6640625" style="2" customWidth="1"/>
    <col min="16142" max="16384" width="9.109375" style="2"/>
  </cols>
  <sheetData>
    <row r="1" spans="1:8" ht="24.75" customHeight="1" thickBot="1">
      <c r="A1" s="1" t="s">
        <v>57</v>
      </c>
      <c r="H1" s="4"/>
    </row>
    <row r="2" spans="1:8" ht="16.5" customHeight="1" thickBot="1">
      <c r="A2" s="7" t="s">
        <v>9</v>
      </c>
      <c r="B2" s="8"/>
      <c r="F2" s="88"/>
      <c r="G2" s="88"/>
      <c r="H2" s="88"/>
    </row>
    <row r="3" spans="1:8" ht="18" customHeight="1" thickBot="1">
      <c r="A3" s="7"/>
      <c r="B3" s="9" t="s">
        <v>11</v>
      </c>
      <c r="F3" s="88"/>
      <c r="G3" s="88"/>
      <c r="H3" s="88"/>
    </row>
    <row r="4" spans="1:8" ht="16.5" customHeight="1">
      <c r="A4" s="7" t="s">
        <v>10</v>
      </c>
      <c r="B4" s="10"/>
      <c r="C4" s="11"/>
      <c r="D4" s="12"/>
      <c r="F4" s="88"/>
      <c r="G4" s="88"/>
      <c r="H4" s="88"/>
    </row>
    <row r="5" spans="1:8" ht="16.5" customHeight="1">
      <c r="A5" s="7" t="s">
        <v>12</v>
      </c>
      <c r="B5" s="13"/>
      <c r="C5" s="14"/>
      <c r="D5" s="15"/>
      <c r="F5" s="88"/>
      <c r="G5" s="88"/>
      <c r="H5" s="88"/>
    </row>
    <row r="6" spans="1:8" ht="16.5" customHeight="1" thickBot="1">
      <c r="A6" s="7" t="s">
        <v>13</v>
      </c>
      <c r="B6" s="13"/>
      <c r="C6" s="16"/>
      <c r="D6" s="17"/>
      <c r="F6" s="88"/>
      <c r="G6" s="88"/>
      <c r="H6" s="88"/>
    </row>
    <row r="7" spans="1:8" ht="16.5" customHeight="1" thickBot="1">
      <c r="A7" s="7" t="s">
        <v>14</v>
      </c>
      <c r="B7" s="18" t="str">
        <f ca="1">YEAR(TODAY())&amp;"-"&amp;IF(LEN(MONTH(TODAY()))&gt;1,MONTH(TODAY()),"0"&amp;MONTH(TODAY()))&amp;"-"&amp;DAY(TODAY())</f>
        <v>2026-05-18</v>
      </c>
    </row>
    <row r="8" spans="1:8" ht="102.75" customHeight="1">
      <c r="A8" s="19"/>
      <c r="B8" s="101"/>
      <c r="C8" s="21"/>
      <c r="D8" s="22" t="s">
        <v>41</v>
      </c>
      <c r="E8" s="22" t="s">
        <v>42</v>
      </c>
      <c r="F8" s="23"/>
      <c r="G8" s="172" t="s">
        <v>218</v>
      </c>
      <c r="H8" s="5"/>
    </row>
    <row r="9" spans="1:8">
      <c r="A9" s="20"/>
      <c r="B9" s="20"/>
      <c r="C9" s="25"/>
      <c r="D9" s="26" t="s">
        <v>0</v>
      </c>
      <c r="E9" s="26" t="s">
        <v>1</v>
      </c>
      <c r="F9" s="27"/>
      <c r="G9" s="158" t="s">
        <v>81</v>
      </c>
    </row>
    <row r="10" spans="1:8">
      <c r="A10" s="28" t="s">
        <v>16</v>
      </c>
      <c r="B10" s="20" t="s">
        <v>39</v>
      </c>
      <c r="C10" s="79" t="s">
        <v>40</v>
      </c>
      <c r="D10" s="203">
        <v>125</v>
      </c>
      <c r="E10" s="203"/>
      <c r="F10" s="211"/>
    </row>
    <row r="11" spans="1:8" ht="14.25" customHeight="1">
      <c r="A11" s="98" t="s">
        <v>50</v>
      </c>
      <c r="B11" s="30" t="s">
        <v>110</v>
      </c>
      <c r="C11" s="31">
        <v>1</v>
      </c>
      <c r="D11" s="32"/>
      <c r="E11" s="32"/>
      <c r="F11" s="159"/>
      <c r="G11" s="34">
        <v>4731.59</v>
      </c>
      <c r="H11" s="139">
        <f t="shared" ref="H11:H30" si="0">SUM(D11:E11)*G11</f>
        <v>0</v>
      </c>
    </row>
    <row r="12" spans="1:8">
      <c r="A12" s="160" t="s">
        <v>58</v>
      </c>
      <c r="B12" s="30" t="s">
        <v>111</v>
      </c>
      <c r="C12" s="31">
        <v>1</v>
      </c>
      <c r="D12" s="32"/>
      <c r="E12" s="32"/>
      <c r="F12" s="33"/>
      <c r="G12" s="34">
        <v>2666.69</v>
      </c>
      <c r="H12" s="139">
        <f t="shared" si="0"/>
        <v>0</v>
      </c>
    </row>
    <row r="13" spans="1:8" ht="20.399999999999999">
      <c r="A13" s="160" t="s">
        <v>130</v>
      </c>
      <c r="B13" s="30" t="s">
        <v>112</v>
      </c>
      <c r="C13" s="31">
        <v>1</v>
      </c>
      <c r="D13" s="32"/>
      <c r="E13" s="32"/>
      <c r="F13" s="33"/>
      <c r="G13" s="34">
        <v>179.85</v>
      </c>
      <c r="H13" s="139">
        <f t="shared" si="0"/>
        <v>0</v>
      </c>
    </row>
    <row r="14" spans="1:8">
      <c r="A14" s="160" t="s">
        <v>131</v>
      </c>
      <c r="B14" s="30" t="s">
        <v>113</v>
      </c>
      <c r="C14" s="31">
        <v>1</v>
      </c>
      <c r="D14" s="32"/>
      <c r="E14" s="32"/>
      <c r="F14" s="33"/>
      <c r="G14" s="34">
        <v>664.9</v>
      </c>
      <c r="H14" s="139">
        <f t="shared" si="0"/>
        <v>0</v>
      </c>
    </row>
    <row r="15" spans="1:8">
      <c r="A15" s="160" t="s">
        <v>82</v>
      </c>
      <c r="B15" s="30" t="s">
        <v>114</v>
      </c>
      <c r="C15" s="31">
        <v>1</v>
      </c>
      <c r="D15" s="32"/>
      <c r="E15" s="32"/>
      <c r="F15" s="33"/>
      <c r="G15" s="34">
        <v>1246.42</v>
      </c>
      <c r="H15" s="139">
        <f t="shared" si="0"/>
        <v>0</v>
      </c>
    </row>
    <row r="16" spans="1:8">
      <c r="A16" s="160" t="s">
        <v>83</v>
      </c>
      <c r="B16" s="30" t="s">
        <v>115</v>
      </c>
      <c r="C16" s="31">
        <v>1</v>
      </c>
      <c r="D16" s="32"/>
      <c r="E16" s="32"/>
      <c r="F16" s="33"/>
      <c r="G16" s="34">
        <v>1246.42</v>
      </c>
      <c r="H16" s="139">
        <f t="shared" si="0"/>
        <v>0</v>
      </c>
    </row>
    <row r="17" spans="1:8" ht="14.1" customHeight="1">
      <c r="A17" s="29" t="s">
        <v>134</v>
      </c>
      <c r="B17" s="30" t="s">
        <v>116</v>
      </c>
      <c r="C17" s="31">
        <v>1</v>
      </c>
      <c r="D17" s="32"/>
      <c r="E17" s="32"/>
      <c r="F17" s="33"/>
      <c r="G17" s="94">
        <v>419.65</v>
      </c>
      <c r="H17" s="139">
        <f t="shared" si="0"/>
        <v>0</v>
      </c>
    </row>
    <row r="18" spans="1:8">
      <c r="A18" s="29" t="s">
        <v>133</v>
      </c>
      <c r="B18" s="30" t="s">
        <v>118</v>
      </c>
      <c r="C18" s="31">
        <v>1</v>
      </c>
      <c r="D18" s="32"/>
      <c r="E18" s="32"/>
      <c r="F18" s="33"/>
      <c r="G18" s="94">
        <v>419.65</v>
      </c>
      <c r="H18" s="139">
        <f t="shared" si="0"/>
        <v>0</v>
      </c>
    </row>
    <row r="19" spans="1:8" ht="12" customHeight="1">
      <c r="A19" s="35" t="s">
        <v>132</v>
      </c>
      <c r="B19" s="30" t="s">
        <v>117</v>
      </c>
      <c r="C19" s="31">
        <v>1</v>
      </c>
      <c r="D19" s="32"/>
      <c r="E19" s="32"/>
      <c r="F19" s="33"/>
      <c r="G19" s="34">
        <v>452.35</v>
      </c>
      <c r="H19" s="139">
        <f t="shared" si="0"/>
        <v>0</v>
      </c>
    </row>
    <row r="20" spans="1:8">
      <c r="A20" s="29" t="s">
        <v>18</v>
      </c>
      <c r="B20" s="30" t="s">
        <v>119</v>
      </c>
      <c r="C20" s="31">
        <v>1</v>
      </c>
      <c r="D20" s="32"/>
      <c r="E20" s="32"/>
      <c r="F20" s="33"/>
      <c r="G20" s="94">
        <v>2021.41</v>
      </c>
      <c r="H20" s="139">
        <f t="shared" si="0"/>
        <v>0</v>
      </c>
    </row>
    <row r="21" spans="1:8">
      <c r="A21" s="29" t="s">
        <v>135</v>
      </c>
      <c r="B21" s="30" t="s">
        <v>120</v>
      </c>
      <c r="C21" s="31">
        <v>1</v>
      </c>
      <c r="D21" s="32"/>
      <c r="E21" s="32"/>
      <c r="F21" s="33"/>
      <c r="G21" s="34">
        <v>2105.88</v>
      </c>
      <c r="H21" s="139">
        <f t="shared" si="0"/>
        <v>0</v>
      </c>
    </row>
    <row r="22" spans="1:8">
      <c r="A22" s="29" t="s">
        <v>136</v>
      </c>
      <c r="B22" s="30" t="s">
        <v>121</v>
      </c>
      <c r="C22" s="31">
        <v>1</v>
      </c>
      <c r="D22" s="32"/>
      <c r="E22" s="32"/>
      <c r="F22" s="33"/>
      <c r="G22" s="34">
        <v>2105.88</v>
      </c>
      <c r="H22" s="139">
        <f t="shared" si="0"/>
        <v>0</v>
      </c>
    </row>
    <row r="23" spans="1:8" ht="13.8">
      <c r="A23" s="167" t="s">
        <v>74</v>
      </c>
      <c r="B23" s="30" t="s">
        <v>122</v>
      </c>
      <c r="C23" s="31">
        <v>1</v>
      </c>
      <c r="D23" s="32"/>
      <c r="E23" s="32"/>
      <c r="F23" s="33"/>
      <c r="G23" s="94">
        <v>997.9</v>
      </c>
      <c r="H23" s="139">
        <f t="shared" si="0"/>
        <v>0</v>
      </c>
    </row>
    <row r="24" spans="1:8" ht="13.8">
      <c r="A24" s="142" t="s">
        <v>92</v>
      </c>
      <c r="B24" s="30" t="s">
        <v>123</v>
      </c>
      <c r="C24" s="31">
        <v>1</v>
      </c>
      <c r="D24" s="32"/>
      <c r="E24" s="32"/>
      <c r="F24" s="33"/>
      <c r="G24" s="94">
        <v>9474.2800000000007</v>
      </c>
      <c r="H24" s="139">
        <f t="shared" si="0"/>
        <v>0</v>
      </c>
    </row>
    <row r="25" spans="1:8">
      <c r="A25" s="36" t="s">
        <v>137</v>
      </c>
      <c r="B25" s="30" t="s">
        <v>124</v>
      </c>
      <c r="C25" s="31">
        <v>1</v>
      </c>
      <c r="D25" s="32"/>
      <c r="E25" s="32"/>
      <c r="F25" s="33"/>
      <c r="G25" s="34">
        <v>603.32000000000005</v>
      </c>
      <c r="H25" s="139">
        <f t="shared" si="0"/>
        <v>0</v>
      </c>
    </row>
    <row r="26" spans="1:8" ht="10.5" customHeight="1">
      <c r="A26" s="36" t="s">
        <v>138</v>
      </c>
      <c r="B26" s="30" t="s">
        <v>125</v>
      </c>
      <c r="C26" s="31">
        <v>1</v>
      </c>
      <c r="D26" s="32"/>
      <c r="E26" s="32"/>
      <c r="F26" s="33"/>
      <c r="G26" s="34">
        <v>603.32000000000005</v>
      </c>
      <c r="H26" s="139">
        <f t="shared" si="0"/>
        <v>0</v>
      </c>
    </row>
    <row r="27" spans="1:8">
      <c r="A27" s="36" t="s">
        <v>85</v>
      </c>
      <c r="B27" s="30" t="s">
        <v>126</v>
      </c>
      <c r="C27" s="31">
        <v>1</v>
      </c>
      <c r="D27" s="32"/>
      <c r="E27" s="32"/>
      <c r="F27" s="33"/>
      <c r="G27" s="34">
        <v>1045.31</v>
      </c>
      <c r="H27" s="139">
        <f t="shared" si="0"/>
        <v>0</v>
      </c>
    </row>
    <row r="28" spans="1:8">
      <c r="A28" s="162" t="s">
        <v>84</v>
      </c>
      <c r="B28" s="154" t="s">
        <v>127</v>
      </c>
      <c r="C28" s="163">
        <v>1</v>
      </c>
      <c r="D28" s="164"/>
      <c r="E28" s="164"/>
      <c r="F28" s="33"/>
      <c r="G28" s="34">
        <v>1045.31</v>
      </c>
      <c r="H28" s="139">
        <f t="shared" si="0"/>
        <v>0</v>
      </c>
    </row>
    <row r="29" spans="1:8">
      <c r="A29" s="36" t="s">
        <v>95</v>
      </c>
      <c r="B29" s="99" t="s">
        <v>128</v>
      </c>
      <c r="C29" s="163">
        <v>1</v>
      </c>
      <c r="D29" s="32"/>
      <c r="E29" s="32"/>
      <c r="F29" s="33"/>
      <c r="G29" s="34">
        <v>1660.07</v>
      </c>
      <c r="H29" s="139">
        <f t="shared" si="0"/>
        <v>0</v>
      </c>
    </row>
    <row r="30" spans="1:8">
      <c r="A30" s="36" t="s">
        <v>96</v>
      </c>
      <c r="B30" s="99" t="s">
        <v>129</v>
      </c>
      <c r="C30" s="31">
        <v>1</v>
      </c>
      <c r="D30" s="32"/>
      <c r="E30" s="32"/>
      <c r="F30" s="33"/>
      <c r="G30" s="34">
        <v>1660.07</v>
      </c>
      <c r="H30" s="139">
        <f t="shared" si="0"/>
        <v>0</v>
      </c>
    </row>
    <row r="31" spans="1:8">
      <c r="A31" s="212" t="s">
        <v>25</v>
      </c>
      <c r="B31" s="212"/>
      <c r="C31" s="37"/>
      <c r="D31" s="213">
        <v>80</v>
      </c>
      <c r="E31" s="213"/>
      <c r="F31" s="211"/>
      <c r="H31" s="139"/>
    </row>
    <row r="32" spans="1:8">
      <c r="A32" s="29" t="s">
        <v>26</v>
      </c>
      <c r="B32" s="30" t="s">
        <v>139</v>
      </c>
      <c r="C32" s="31">
        <v>1</v>
      </c>
      <c r="D32" s="32"/>
      <c r="E32" s="32"/>
      <c r="F32" s="33"/>
      <c r="G32" s="94">
        <v>3549.6</v>
      </c>
      <c r="H32" s="139">
        <f>SUM(D32:E32)*G32</f>
        <v>0</v>
      </c>
    </row>
    <row r="33" spans="1:8">
      <c r="A33" s="29" t="s">
        <v>28</v>
      </c>
      <c r="B33" s="30" t="s">
        <v>140</v>
      </c>
      <c r="C33" s="31">
        <v>1</v>
      </c>
      <c r="D33" s="32"/>
      <c r="E33" s="32"/>
      <c r="F33" s="33"/>
      <c r="G33" s="34">
        <v>1478.6</v>
      </c>
      <c r="H33" s="139">
        <f>SUM(D33:E33)*G33</f>
        <v>0</v>
      </c>
    </row>
    <row r="34" spans="1:8">
      <c r="A34" s="29" t="s">
        <v>56</v>
      </c>
      <c r="B34" s="30" t="s">
        <v>141</v>
      </c>
      <c r="C34" s="31">
        <v>1</v>
      </c>
      <c r="D34" s="32"/>
      <c r="E34" s="32"/>
      <c r="F34" s="33"/>
      <c r="G34" s="34">
        <v>1198.46</v>
      </c>
      <c r="H34" s="139">
        <f>SUM(D34:E34)*G34</f>
        <v>0</v>
      </c>
    </row>
    <row r="35" spans="1:8">
      <c r="A35" s="29" t="s">
        <v>59</v>
      </c>
      <c r="B35" s="30" t="s">
        <v>142</v>
      </c>
      <c r="C35" s="31">
        <v>1</v>
      </c>
      <c r="D35" s="32"/>
      <c r="E35" s="32"/>
      <c r="F35" s="33"/>
      <c r="G35" s="34">
        <v>7389.66</v>
      </c>
      <c r="H35" s="139">
        <f>SUM(D35:E35)*G35</f>
        <v>0</v>
      </c>
    </row>
    <row r="36" spans="1:8">
      <c r="A36" s="29" t="s">
        <v>31</v>
      </c>
      <c r="B36" s="30" t="s">
        <v>143</v>
      </c>
      <c r="C36" s="31">
        <v>1</v>
      </c>
      <c r="D36" s="32"/>
      <c r="E36" s="32"/>
      <c r="F36" s="33"/>
      <c r="G36" s="34">
        <v>486.14</v>
      </c>
      <c r="H36" s="139">
        <f>SUM(D36:E36)*G36</f>
        <v>0</v>
      </c>
    </row>
    <row r="37" spans="1:8">
      <c r="A37" s="5"/>
      <c r="B37" s="39"/>
      <c r="C37" s="40"/>
      <c r="D37" s="41"/>
      <c r="E37" s="173"/>
      <c r="F37" s="173"/>
      <c r="G37" s="41"/>
      <c r="H37" s="139"/>
    </row>
    <row r="38" spans="1:8">
      <c r="A38" s="28" t="s">
        <v>32</v>
      </c>
      <c r="B38" s="28"/>
      <c r="C38" s="37"/>
      <c r="D38" s="42"/>
      <c r="E38" s="174"/>
      <c r="F38" s="174"/>
      <c r="G38" s="38"/>
      <c r="H38" s="139"/>
    </row>
    <row r="39" spans="1:8">
      <c r="A39" s="98" t="s">
        <v>60</v>
      </c>
      <c r="B39" s="96" t="s">
        <v>146</v>
      </c>
      <c r="C39" s="31">
        <v>1</v>
      </c>
      <c r="D39" s="32"/>
      <c r="E39" s="176"/>
      <c r="F39" s="176"/>
      <c r="G39" s="121">
        <v>1061.42</v>
      </c>
      <c r="H39" s="139">
        <f>SUM(D39:F39)*G39</f>
        <v>0</v>
      </c>
    </row>
    <row r="40" spans="1:8">
      <c r="A40" s="98" t="s">
        <v>37</v>
      </c>
      <c r="B40" s="30" t="s">
        <v>147</v>
      </c>
      <c r="C40" s="31">
        <v>1</v>
      </c>
      <c r="D40" s="32"/>
      <c r="E40" s="185"/>
      <c r="F40" s="185"/>
      <c r="G40" s="94">
        <v>389.46</v>
      </c>
      <c r="H40" s="139">
        <f t="shared" ref="H40:H54" si="1">SUM(D40)*G40</f>
        <v>0</v>
      </c>
    </row>
    <row r="41" spans="1:8">
      <c r="A41" s="98" t="s">
        <v>87</v>
      </c>
      <c r="B41" s="30" t="s">
        <v>148</v>
      </c>
      <c r="C41" s="31">
        <v>1</v>
      </c>
      <c r="D41" s="32"/>
      <c r="G41" s="94"/>
      <c r="H41" s="139">
        <f t="shared" si="1"/>
        <v>0</v>
      </c>
    </row>
    <row r="42" spans="1:8">
      <c r="A42" s="98" t="s">
        <v>144</v>
      </c>
      <c r="B42" s="30" t="s">
        <v>149</v>
      </c>
      <c r="C42" s="31">
        <v>1</v>
      </c>
      <c r="D42" s="32"/>
      <c r="G42" s="94"/>
      <c r="H42" s="139">
        <f t="shared" si="1"/>
        <v>0</v>
      </c>
    </row>
    <row r="43" spans="1:8" ht="12" customHeight="1">
      <c r="A43" s="98" t="s">
        <v>107</v>
      </c>
      <c r="B43" s="30" t="s">
        <v>150</v>
      </c>
      <c r="C43" s="31">
        <v>1</v>
      </c>
      <c r="D43" s="32"/>
      <c r="G43" s="94"/>
      <c r="H43" s="139">
        <f t="shared" si="1"/>
        <v>0</v>
      </c>
    </row>
    <row r="44" spans="1:8">
      <c r="A44" s="98" t="s">
        <v>106</v>
      </c>
      <c r="B44" s="30" t="s">
        <v>151</v>
      </c>
      <c r="C44" s="31">
        <v>1</v>
      </c>
      <c r="D44" s="32"/>
      <c r="G44" s="94">
        <v>257.02</v>
      </c>
      <c r="H44" s="139">
        <f t="shared" si="1"/>
        <v>0</v>
      </c>
    </row>
    <row r="45" spans="1:8">
      <c r="A45" s="98" t="s">
        <v>36</v>
      </c>
      <c r="B45" s="30" t="s">
        <v>152</v>
      </c>
      <c r="C45" s="31">
        <v>1</v>
      </c>
      <c r="D45" s="32"/>
      <c r="G45" s="94">
        <v>498.13</v>
      </c>
      <c r="H45" s="139">
        <f t="shared" si="1"/>
        <v>0</v>
      </c>
    </row>
    <row r="46" spans="1:8">
      <c r="A46" s="98" t="s">
        <v>97</v>
      </c>
      <c r="B46" s="30" t="s">
        <v>153</v>
      </c>
      <c r="C46" s="31">
        <v>1</v>
      </c>
      <c r="D46" s="32"/>
      <c r="G46" s="94">
        <v>1213.32</v>
      </c>
      <c r="H46" s="139">
        <f t="shared" si="1"/>
        <v>0</v>
      </c>
    </row>
    <row r="47" spans="1:8">
      <c r="A47" s="98" t="s">
        <v>145</v>
      </c>
      <c r="B47" s="30" t="s">
        <v>154</v>
      </c>
      <c r="C47" s="31">
        <v>1</v>
      </c>
      <c r="D47" s="32"/>
      <c r="G47" s="94"/>
      <c r="H47" s="139">
        <f t="shared" si="1"/>
        <v>0</v>
      </c>
    </row>
    <row r="48" spans="1:8">
      <c r="A48" s="165" t="s">
        <v>35</v>
      </c>
      <c r="B48" s="30" t="s">
        <v>155</v>
      </c>
      <c r="C48" s="31">
        <v>1</v>
      </c>
      <c r="D48" s="32"/>
      <c r="G48" s="94"/>
      <c r="H48" s="139">
        <f t="shared" si="1"/>
        <v>0</v>
      </c>
    </row>
    <row r="49" spans="1:13">
      <c r="A49" s="98" t="s">
        <v>101</v>
      </c>
      <c r="B49" s="30"/>
      <c r="C49" s="31">
        <v>1</v>
      </c>
      <c r="D49" s="32"/>
      <c r="G49" s="94">
        <v>17.25</v>
      </c>
      <c r="H49" s="139">
        <f t="shared" si="1"/>
        <v>0</v>
      </c>
    </row>
    <row r="50" spans="1:13">
      <c r="A50" s="98" t="s">
        <v>102</v>
      </c>
      <c r="B50" s="30"/>
      <c r="C50" s="31">
        <v>1</v>
      </c>
      <c r="D50" s="32"/>
      <c r="G50" s="94">
        <v>26.45</v>
      </c>
      <c r="H50" s="139">
        <f t="shared" si="1"/>
        <v>0</v>
      </c>
    </row>
    <row r="51" spans="1:13" s="92" customFormat="1">
      <c r="A51" s="98" t="s">
        <v>103</v>
      </c>
      <c r="B51" s="30"/>
      <c r="C51" s="31">
        <v>1</v>
      </c>
      <c r="D51" s="32"/>
      <c r="F51" s="103"/>
      <c r="G51" s="94">
        <v>28.75</v>
      </c>
      <c r="H51" s="139">
        <f t="shared" si="1"/>
        <v>0</v>
      </c>
    </row>
    <row r="52" spans="1:13" s="92" customFormat="1">
      <c r="A52" s="98" t="s">
        <v>104</v>
      </c>
      <c r="B52" s="30"/>
      <c r="C52" s="31">
        <v>1</v>
      </c>
      <c r="D52" s="32"/>
      <c r="E52" s="43"/>
      <c r="F52" s="43"/>
      <c r="G52" s="94">
        <v>30.48</v>
      </c>
      <c r="H52" s="139">
        <f t="shared" si="1"/>
        <v>0</v>
      </c>
    </row>
    <row r="53" spans="1:13" s="92" customFormat="1">
      <c r="A53" s="98" t="s">
        <v>105</v>
      </c>
      <c r="B53" s="30"/>
      <c r="C53" s="31">
        <v>1</v>
      </c>
      <c r="D53" s="32"/>
      <c r="E53" s="143"/>
      <c r="F53" s="143"/>
      <c r="G53" s="94">
        <v>1.75</v>
      </c>
      <c r="H53" s="139">
        <f t="shared" si="1"/>
        <v>0</v>
      </c>
    </row>
    <row r="54" spans="1:13" s="5" customFormat="1" ht="12.75" customHeight="1">
      <c r="A54" s="29" t="s">
        <v>72</v>
      </c>
      <c r="B54" s="30" t="s">
        <v>3</v>
      </c>
      <c r="C54" s="31">
        <v>1</v>
      </c>
      <c r="D54" s="32"/>
      <c r="E54" s="80"/>
      <c r="F54" s="80"/>
      <c r="G54" s="94"/>
      <c r="H54" s="139">
        <f t="shared" si="1"/>
        <v>0</v>
      </c>
    </row>
    <row r="55" spans="1:13" s="5" customFormat="1" ht="12.75" customHeight="1">
      <c r="A55" s="5" t="s">
        <v>67</v>
      </c>
      <c r="C55" s="53"/>
      <c r="D55" s="53"/>
      <c r="E55" s="80"/>
      <c r="F55" s="80"/>
      <c r="G55" s="2"/>
      <c r="H55" s="139"/>
      <c r="I55" s="2"/>
      <c r="J55" s="2"/>
      <c r="K55" s="2"/>
      <c r="L55" s="2"/>
      <c r="M55" s="2"/>
    </row>
    <row r="56" spans="1:13" s="5" customFormat="1">
      <c r="B56" s="5" t="s">
        <v>68</v>
      </c>
      <c r="C56" s="115"/>
      <c r="E56" s="80"/>
      <c r="F56" s="80"/>
      <c r="G56" s="2"/>
      <c r="I56" s="2"/>
      <c r="J56" s="2"/>
      <c r="K56" s="2"/>
      <c r="L56" s="2"/>
      <c r="M56" s="2"/>
    </row>
    <row r="57" spans="1:13" s="5" customFormat="1">
      <c r="A57" s="5" t="s">
        <v>219</v>
      </c>
      <c r="C57" s="156"/>
      <c r="E57" s="80"/>
      <c r="F57" s="80"/>
      <c r="G57" s="2"/>
      <c r="I57" s="2"/>
      <c r="J57" s="2"/>
      <c r="K57" s="2"/>
      <c r="L57" s="2"/>
      <c r="M57" s="2"/>
    </row>
    <row r="58" spans="1:13">
      <c r="A58" s="5" t="s">
        <v>109</v>
      </c>
      <c r="B58" s="5"/>
      <c r="C58" s="53"/>
      <c r="D58" s="45"/>
      <c r="E58" s="80"/>
      <c r="F58" s="80"/>
    </row>
    <row r="59" spans="1:13">
      <c r="E59" s="143"/>
      <c r="F59" s="143"/>
    </row>
    <row r="60" spans="1:13" ht="13.2">
      <c r="A60" s="105"/>
      <c r="B60" s="106" t="s">
        <v>65</v>
      </c>
      <c r="E60" s="195"/>
      <c r="F60" s="195"/>
      <c r="G60" s="183"/>
      <c r="H60" s="58"/>
    </row>
    <row r="61" spans="1:13">
      <c r="A61" s="102" t="s">
        <v>220</v>
      </c>
      <c r="B61" s="111">
        <f>SUM(H11:H54)</f>
        <v>0</v>
      </c>
      <c r="E61" s="183"/>
      <c r="F61" s="183"/>
      <c r="G61" s="185"/>
    </row>
    <row r="62" spans="1:13">
      <c r="A62" s="107" t="s">
        <v>66</v>
      </c>
      <c r="B62" s="112">
        <v>0</v>
      </c>
      <c r="E62" s="183"/>
      <c r="F62" s="183"/>
      <c r="G62" s="195"/>
      <c r="H62" s="45"/>
    </row>
    <row r="63" spans="1:13">
      <c r="A63" s="102" t="s">
        <v>221</v>
      </c>
      <c r="B63" s="111">
        <f>B61-(B61*B62)</f>
        <v>0</v>
      </c>
      <c r="E63" s="183"/>
      <c r="F63" s="183"/>
      <c r="G63" s="183"/>
      <c r="H63" s="58"/>
    </row>
    <row r="64" spans="1:13">
      <c r="A64" s="102"/>
      <c r="B64" s="140"/>
      <c r="E64" s="183"/>
      <c r="F64" s="183"/>
      <c r="G64" s="183"/>
      <c r="H64" s="58"/>
    </row>
    <row r="65" spans="1:8">
      <c r="A65" s="102"/>
      <c r="B65" s="113"/>
      <c r="E65" s="183"/>
      <c r="F65" s="183"/>
      <c r="G65" s="183"/>
      <c r="H65" s="58"/>
    </row>
    <row r="66" spans="1:8">
      <c r="E66" s="183"/>
      <c r="F66" s="183"/>
      <c r="G66" s="183"/>
      <c r="H66" s="58"/>
    </row>
    <row r="67" spans="1:8">
      <c r="E67" s="209"/>
      <c r="F67" s="209"/>
      <c r="G67" s="183"/>
      <c r="H67" s="58"/>
    </row>
    <row r="68" spans="1:8">
      <c r="E68" s="185"/>
      <c r="F68" s="185"/>
      <c r="G68" s="183"/>
      <c r="H68" s="58"/>
    </row>
    <row r="69" spans="1:8">
      <c r="G69" s="214"/>
      <c r="H69" s="214"/>
    </row>
  </sheetData>
  <sheetProtection password="9118" sheet="1" objects="1" scenarios="1" formatCells="0" selectLockedCells="1"/>
  <mergeCells count="5">
    <mergeCell ref="D10:F10"/>
    <mergeCell ref="A31:B31"/>
    <mergeCell ref="D31:F31"/>
    <mergeCell ref="G69:H69"/>
    <mergeCell ref="E67:F67"/>
  </mergeCells>
  <pageMargins left="0.7" right="0.7" top="0.75" bottom="0.75" header="0.3" footer="0.3"/>
  <pageSetup paperSize="9" scale="54" orientation="portrait" r:id="rId1"/>
  <colBreaks count="1" manualBreakCount="1">
    <brk id="7" max="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STAL 120</vt:lpstr>
      <vt:lpstr>STAL 135</vt:lpstr>
      <vt:lpstr>STAL 150</vt:lpstr>
      <vt:lpstr>STAL 2 125</vt:lpstr>
      <vt:lpstr>'STAL 120'!Область_печати</vt:lpstr>
      <vt:lpstr>'STAL 135'!Область_печати</vt:lpstr>
      <vt:lpstr>'STAL 150'!Область_печати</vt:lpstr>
      <vt:lpstr>'STAL 2 125'!Область_печати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KmetsA</dc:creator>
  <cp:lastModifiedBy>Веременко Євген</cp:lastModifiedBy>
  <cp:lastPrinted>2021-06-18T08:48:03Z</cp:lastPrinted>
  <dcterms:created xsi:type="dcterms:W3CDTF">2016-09-07T07:52:32Z</dcterms:created>
  <dcterms:modified xsi:type="dcterms:W3CDTF">2026-05-18T10:54:57Z</dcterms:modified>
</cp:coreProperties>
</file>